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75" windowWidth="20310" windowHeight="8160" activeTab="1"/>
  </bookViews>
  <sheets>
    <sheet name="ریاضیات مهندسی" sheetId="1" r:id="rId1"/>
    <sheet name="معادلات دیفرانسیل" sheetId="2" r:id="rId2"/>
    <sheet name="زبان تخصصی 1" sheetId="3" r:id="rId3"/>
    <sheet name="زبان تخصصی 2" sheetId="4" r:id="rId4"/>
  </sheets>
  <definedNames>
    <definedName name="_xlnm.Print_Area" localSheetId="1">'معادلات دیفرانسیل'!$A$1:$U$28</definedName>
    <definedName name="_xlnm.Print_Titles" localSheetId="0">'ریاضیات مهندسی'!$1:$1</definedName>
    <definedName name="_xlnm.Print_Titles" localSheetId="3">'زبان تخصصی 2'!$1:$1</definedName>
    <definedName name="_xlnm.Print_Titles" localSheetId="1">'معادلات دیفرانسیل'!$B:$B,'معادلات دیفرانسیل'!$1:$1</definedName>
  </definedNames>
  <calcPr calcId="144525"/>
  <fileRecoveryPr repairLoad="1"/>
</workbook>
</file>

<file path=xl/calcChain.xml><?xml version="1.0" encoding="utf-8"?>
<calcChain xmlns="http://schemas.openxmlformats.org/spreadsheetml/2006/main">
  <c r="Z18" i="2" l="1"/>
  <c r="Y28" i="2" l="1"/>
  <c r="S26" i="2"/>
  <c r="W29" i="2" l="1"/>
  <c r="W27" i="2"/>
  <c r="W26" i="2"/>
  <c r="W24" i="2"/>
  <c r="W23" i="2"/>
  <c r="W22" i="2"/>
  <c r="W21" i="2"/>
  <c r="W20" i="2"/>
  <c r="W19" i="2"/>
  <c r="W17" i="2"/>
  <c r="W13" i="2"/>
  <c r="W12" i="2"/>
  <c r="W10" i="2"/>
  <c r="W9" i="2"/>
  <c r="W8" i="2"/>
  <c r="W6" i="2"/>
  <c r="W5" i="2"/>
  <c r="W4" i="2"/>
  <c r="W3" i="2"/>
  <c r="W2" i="2"/>
  <c r="U28" i="2" l="1"/>
  <c r="T28" i="2"/>
  <c r="R28" i="2"/>
  <c r="Q28" i="2"/>
  <c r="P28" i="2"/>
  <c r="O28" i="2"/>
  <c r="N28" i="2"/>
  <c r="L28" i="2"/>
  <c r="K28" i="2"/>
  <c r="J28" i="2"/>
  <c r="I28" i="2"/>
  <c r="H28" i="2"/>
  <c r="G28" i="2"/>
  <c r="F28" i="2"/>
  <c r="E28" i="2"/>
  <c r="S29" i="2"/>
  <c r="S27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M18" i="2"/>
  <c r="M8" i="2"/>
  <c r="X8" i="2" s="1"/>
  <c r="Z8" i="2" s="1"/>
  <c r="M25" i="2"/>
  <c r="M11" i="2"/>
  <c r="M17" i="2"/>
  <c r="X17" i="2" s="1"/>
  <c r="Z17" i="2" s="1"/>
  <c r="M3" i="2"/>
  <c r="M4" i="2"/>
  <c r="X4" i="2" s="1"/>
  <c r="Z4" i="2" s="1"/>
  <c r="M2" i="2"/>
  <c r="X2" i="2" s="1"/>
  <c r="Z2" i="2" s="1"/>
  <c r="M7" i="2"/>
  <c r="M14" i="2"/>
  <c r="X14" i="2" s="1"/>
  <c r="Z14" i="2" s="1"/>
  <c r="M5" i="2"/>
  <c r="X5" i="2" s="1"/>
  <c r="Z5" i="2" s="1"/>
  <c r="M15" i="2"/>
  <c r="M24" i="2"/>
  <c r="X24" i="2" s="1"/>
  <c r="Z24" i="2" s="1"/>
  <c r="M21" i="2"/>
  <c r="M27" i="2"/>
  <c r="X27" i="2" s="1"/>
  <c r="Z27" i="2" s="1"/>
  <c r="M16" i="2"/>
  <c r="M6" i="2"/>
  <c r="X6" i="2" s="1"/>
  <c r="Z6" i="2" s="1"/>
  <c r="M13" i="2"/>
  <c r="M22" i="2"/>
  <c r="M26" i="2"/>
  <c r="X26" i="2" s="1"/>
  <c r="Z26" i="2" s="1"/>
  <c r="M20" i="2"/>
  <c r="M10" i="2"/>
  <c r="M29" i="2"/>
  <c r="X29" i="2" s="1"/>
  <c r="Z29" i="2" s="1"/>
  <c r="M9" i="2"/>
  <c r="M23" i="2"/>
  <c r="M12" i="2"/>
  <c r="X12" i="2" s="1"/>
  <c r="M19" i="2"/>
  <c r="X19" i="2" s="1"/>
  <c r="Z19" i="2" s="1"/>
  <c r="X11" i="2" l="1"/>
  <c r="Z11" i="2" s="1"/>
  <c r="X25" i="2"/>
  <c r="Z25" i="2" s="1"/>
  <c r="X10" i="2"/>
  <c r="Z10" i="2" s="1"/>
  <c r="X13" i="2"/>
  <c r="Z13" i="2" s="1"/>
  <c r="X21" i="2"/>
  <c r="Z21" i="2" s="1"/>
  <c r="X22" i="2"/>
  <c r="Z22" i="2" s="1"/>
  <c r="S28" i="2"/>
  <c r="X20" i="2"/>
  <c r="Z20" i="2" s="1"/>
  <c r="X23" i="2"/>
  <c r="Z23" i="2" s="1"/>
  <c r="X7" i="2"/>
  <c r="Z7" i="2" s="1"/>
  <c r="M28" i="2"/>
  <c r="X9" i="2"/>
  <c r="Z9" i="2" s="1"/>
  <c r="X16" i="2"/>
  <c r="Z16" i="2" s="1"/>
  <c r="X15" i="2"/>
  <c r="Z15" i="2" s="1"/>
  <c r="X3" i="2"/>
  <c r="Z3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Z28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9" i="2"/>
  <c r="A26" i="2"/>
  <c r="A27" i="2"/>
</calcChain>
</file>

<file path=xl/sharedStrings.xml><?xml version="1.0" encoding="utf-8"?>
<sst xmlns="http://schemas.openxmlformats.org/spreadsheetml/2006/main" count="171" uniqueCount="33">
  <si>
    <t>نام و نام خانوادگي</t>
  </si>
  <si>
    <t>رشته تحصيلي</t>
  </si>
  <si>
    <t>ش دانشجو</t>
  </si>
  <si>
    <t>مهندسي برق</t>
  </si>
  <si>
    <t>نقشه برداري</t>
  </si>
  <si>
    <t>رياضيات و كاربردها</t>
  </si>
  <si>
    <t>الكترونيك</t>
  </si>
  <si>
    <t>قدرت</t>
  </si>
  <si>
    <t>سخت افزار</t>
  </si>
  <si>
    <t>نرم افزار</t>
  </si>
  <si>
    <t>Quiz1</t>
  </si>
  <si>
    <t>Quiz2</t>
  </si>
  <si>
    <t>Quiz3</t>
  </si>
  <si>
    <t>Quiz4</t>
  </si>
  <si>
    <t>Quiz5</t>
  </si>
  <si>
    <t>Quiz6</t>
  </si>
  <si>
    <t>Quiz7</t>
  </si>
  <si>
    <t>Quiz8</t>
  </si>
  <si>
    <t>HW 1</t>
  </si>
  <si>
    <t>HW 2</t>
  </si>
  <si>
    <t>HW 3</t>
  </si>
  <si>
    <t>HW 4</t>
  </si>
  <si>
    <t>HW 5</t>
  </si>
  <si>
    <t>Ave Quiz</t>
  </si>
  <si>
    <t>میانگین کلاس</t>
  </si>
  <si>
    <t>MT</t>
  </si>
  <si>
    <t>MatLab</t>
  </si>
  <si>
    <t>Ave HW</t>
  </si>
  <si>
    <t>absence number</t>
  </si>
  <si>
    <t>presence mark</t>
  </si>
  <si>
    <t>Total Mark till now from 14</t>
  </si>
  <si>
    <t>Final Exam</t>
  </si>
  <si>
    <t>Total Mark from20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</si>
</sst>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178"/>
      <scheme val="minor"/>
    </font>
    <font>
      <sz val="8"/>
      <color rgb="FF000000"/>
      <name val="Golestan System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6"/>
      <color rgb="FF000000"/>
      <name val="Golestan System"/>
      <family val="2"/>
    </font>
    <font>
      <sz val="6"/>
      <color theme="1"/>
      <name val="Calibri"/>
      <family val="2"/>
      <charset val="178"/>
      <scheme val="minor"/>
    </font>
    <font>
      <sz val="9"/>
      <color rgb="FF000000"/>
      <name val="Golestan System"/>
      <family val="2"/>
    </font>
    <font>
      <sz val="9"/>
      <color theme="1"/>
      <name val="Calibri"/>
      <family val="2"/>
      <charset val="178"/>
      <scheme val="minor"/>
    </font>
    <font>
      <b/>
      <sz val="10"/>
      <color rgb="FF000000"/>
      <name val="Golestan System"/>
      <family val="2"/>
    </font>
    <font>
      <b/>
      <sz val="10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8"/>
      <color rgb="FF000000"/>
      <name val="Golestan System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EE6D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theme="0" tint="-0.24994659260841701"/>
      </right>
      <top style="thick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auto="1"/>
      </right>
      <top style="thick">
        <color auto="1"/>
      </top>
      <bottom style="thin">
        <color theme="0" tint="-0.24994659260841701"/>
      </bottom>
      <diagonal/>
    </border>
    <border>
      <left style="thick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7" fillId="0" borderId="0" xfId="0" applyFont="1" applyBorder="1"/>
    <xf numFmtId="0" fontId="5" fillId="0" borderId="0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/>
    <xf numFmtId="0" fontId="0" fillId="0" borderId="6" xfId="0" applyBorder="1"/>
    <xf numFmtId="0" fontId="1" fillId="0" borderId="6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/>
    <xf numFmtId="0" fontId="0" fillId="0" borderId="5" xfId="0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5" xfId="0" applyBorder="1"/>
    <xf numFmtId="0" fontId="2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9" fillId="0" borderId="6" xfId="0" applyFont="1" applyBorder="1"/>
    <xf numFmtId="0" fontId="9" fillId="0" borderId="0" xfId="0" applyFont="1"/>
    <xf numFmtId="0" fontId="6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4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/>
    <xf numFmtId="0" fontId="0" fillId="7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10" fillId="9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1" fillId="0" borderId="0" xfId="0" applyFont="1" applyBorder="1"/>
    <xf numFmtId="0" fontId="0" fillId="9" borderId="14" xfId="0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 textRotation="90" wrapText="1"/>
    </xf>
    <xf numFmtId="0" fontId="14" fillId="9" borderId="11" xfId="0" applyFont="1" applyFill="1" applyBorder="1" applyAlignment="1">
      <alignment horizontal="center" vertical="center" textRotation="90" wrapText="1"/>
    </xf>
    <xf numFmtId="0" fontId="0" fillId="9" borderId="12" xfId="0" applyFill="1" applyBorder="1" applyAlignment="1">
      <alignment vertical="center" textRotation="90" wrapText="1"/>
    </xf>
    <xf numFmtId="0" fontId="13" fillId="0" borderId="14" xfId="0" applyFont="1" applyBorder="1" applyAlignment="1">
      <alignment vertical="center" wrapText="1"/>
    </xf>
    <xf numFmtId="0" fontId="12" fillId="10" borderId="11" xfId="0" applyFont="1" applyFill="1" applyBorder="1" applyAlignment="1">
      <alignment horizontal="center" vertical="center" textRotation="90" wrapText="1"/>
    </xf>
    <xf numFmtId="0" fontId="0" fillId="10" borderId="14" xfId="0" applyFill="1" applyBorder="1" applyAlignment="1">
      <alignment horizontal="center" vertical="center"/>
    </xf>
    <xf numFmtId="0" fontId="15" fillId="9" borderId="11" xfId="0" applyFont="1" applyFill="1" applyBorder="1" applyAlignment="1">
      <alignment vertical="center" textRotation="90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/>
    </xf>
    <xf numFmtId="0" fontId="13" fillId="11" borderId="14" xfId="0" applyFont="1" applyFill="1" applyBorder="1" applyAlignment="1">
      <alignment vertical="center" wrapText="1"/>
    </xf>
    <xf numFmtId="0" fontId="6" fillId="11" borderId="14" xfId="0" applyFont="1" applyFill="1" applyBorder="1" applyAlignment="1">
      <alignment vertical="center" wrapText="1"/>
    </xf>
    <xf numFmtId="0" fontId="10" fillId="11" borderId="14" xfId="0" applyFont="1" applyFill="1" applyBorder="1" applyAlignment="1">
      <alignment vertical="center" wrapText="1"/>
    </xf>
    <xf numFmtId="0" fontId="0" fillId="11" borderId="14" xfId="0" applyFill="1" applyBorder="1" applyAlignment="1">
      <alignment horizontal="center" vertical="center"/>
    </xf>
    <xf numFmtId="0" fontId="13" fillId="6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9" borderId="11" xfId="0" applyFill="1" applyBorder="1" applyAlignment="1">
      <alignment horizontal="center" vertical="center" textRotation="90" wrapText="1"/>
    </xf>
    <xf numFmtId="0" fontId="1" fillId="3" borderId="16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7" fillId="0" borderId="16" xfId="0" applyFont="1" applyBorder="1"/>
    <xf numFmtId="0" fontId="6" fillId="0" borderId="0" xfId="0" applyFont="1" applyBorder="1" applyAlignment="1">
      <alignment vertical="center" wrapText="1"/>
    </xf>
    <xf numFmtId="0" fontId="11" fillId="0" borderId="16" xfId="0" applyFont="1" applyBorder="1"/>
    <xf numFmtId="0" fontId="10" fillId="0" borderId="0" xfId="0" applyFont="1" applyBorder="1" applyAlignment="1">
      <alignment vertical="center" wrapText="1"/>
    </xf>
    <xf numFmtId="0" fontId="0" fillId="5" borderId="16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  <color rgb="FFCCECFF"/>
      <color rgb="FF99FF99"/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rightToLeft="1" view="pageLayout" zoomScaleNormal="100" workbookViewId="0">
      <selection activeCell="B1" sqref="B1:B1048576"/>
    </sheetView>
  </sheetViews>
  <sheetFormatPr defaultRowHeight="15.75"/>
  <cols>
    <col min="1" max="1" width="2.85546875" style="32" customWidth="1"/>
    <col min="2" max="2" width="22" style="4" customWidth="1"/>
    <col min="3" max="3" width="7.140625" style="3" customWidth="1"/>
    <col min="4" max="4" width="7.7109375" style="1" customWidth="1"/>
    <col min="5" max="19" width="4.140625" style="1" customWidth="1"/>
    <col min="20" max="16384" width="9.140625" style="1"/>
  </cols>
  <sheetData>
    <row r="1" spans="1:19" ht="33.75" customHeight="1" thickTop="1">
      <c r="A1" s="13"/>
      <c r="B1" s="14"/>
      <c r="C1" s="5" t="s">
        <v>1</v>
      </c>
      <c r="D1" s="6" t="s">
        <v>2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5"/>
    </row>
    <row r="2" spans="1:19" ht="28.35" customHeight="1">
      <c r="A2" s="16">
        <v>1</v>
      </c>
      <c r="B2" s="33"/>
      <c r="C2" s="7" t="s">
        <v>3</v>
      </c>
      <c r="D2" s="8">
        <v>9317063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4"/>
    </row>
    <row r="3" spans="1:19" ht="28.35" customHeight="1">
      <c r="A3" s="16">
        <f>1+A2</f>
        <v>2</v>
      </c>
      <c r="B3" s="33"/>
      <c r="C3" s="7" t="s">
        <v>3</v>
      </c>
      <c r="D3" s="8">
        <v>9317403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4"/>
    </row>
    <row r="4" spans="1:19" ht="28.35" customHeight="1">
      <c r="A4" s="16">
        <f t="shared" ref="A4:A47" si="0">1+A3</f>
        <v>3</v>
      </c>
      <c r="B4" s="33"/>
      <c r="C4" s="7" t="s">
        <v>3</v>
      </c>
      <c r="D4" s="8">
        <v>9317513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4"/>
    </row>
    <row r="5" spans="1:19" ht="28.35" customHeight="1">
      <c r="A5" s="16">
        <f t="shared" si="0"/>
        <v>4</v>
      </c>
      <c r="B5" s="33"/>
      <c r="C5" s="7" t="s">
        <v>3</v>
      </c>
      <c r="D5" s="8">
        <v>9317943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4"/>
    </row>
    <row r="6" spans="1:19" ht="28.35" customHeight="1">
      <c r="A6" s="16">
        <f t="shared" si="0"/>
        <v>5</v>
      </c>
      <c r="B6" s="33"/>
      <c r="C6" s="7" t="s">
        <v>3</v>
      </c>
      <c r="D6" s="8">
        <v>9317993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4"/>
    </row>
    <row r="7" spans="1:19" ht="28.35" customHeight="1">
      <c r="A7" s="16">
        <f t="shared" si="0"/>
        <v>6</v>
      </c>
      <c r="B7" s="33"/>
      <c r="C7" s="7" t="s">
        <v>3</v>
      </c>
      <c r="D7" s="8">
        <v>9318003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34"/>
    </row>
    <row r="8" spans="1:19" ht="28.35" customHeight="1">
      <c r="A8" s="16">
        <f t="shared" si="0"/>
        <v>7</v>
      </c>
      <c r="B8" s="33"/>
      <c r="C8" s="7" t="s">
        <v>3</v>
      </c>
      <c r="D8" s="8">
        <v>9318173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34"/>
    </row>
    <row r="9" spans="1:19" ht="28.35" customHeight="1">
      <c r="A9" s="16">
        <f t="shared" si="0"/>
        <v>8</v>
      </c>
      <c r="B9" s="33"/>
      <c r="C9" s="7" t="s">
        <v>4</v>
      </c>
      <c r="D9" s="8">
        <v>9113903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4"/>
    </row>
    <row r="10" spans="1:19" ht="28.35" customHeight="1">
      <c r="A10" s="16">
        <f t="shared" si="0"/>
        <v>9</v>
      </c>
      <c r="B10" s="33"/>
      <c r="C10" s="7" t="s">
        <v>3</v>
      </c>
      <c r="D10" s="8">
        <v>9318363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34"/>
    </row>
    <row r="11" spans="1:19" ht="28.35" customHeight="1">
      <c r="A11" s="16">
        <f t="shared" si="0"/>
        <v>10</v>
      </c>
      <c r="B11" s="33"/>
      <c r="C11" s="7" t="s">
        <v>3</v>
      </c>
      <c r="D11" s="8">
        <v>9318513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34"/>
    </row>
    <row r="12" spans="1:19" ht="28.35" customHeight="1">
      <c r="A12" s="16">
        <f t="shared" si="0"/>
        <v>11</v>
      </c>
      <c r="B12" s="33"/>
      <c r="C12" s="7" t="s">
        <v>3</v>
      </c>
      <c r="D12" s="8">
        <v>9318543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34"/>
    </row>
    <row r="13" spans="1:19" ht="28.35" customHeight="1">
      <c r="A13" s="16">
        <f t="shared" si="0"/>
        <v>12</v>
      </c>
      <c r="B13" s="33"/>
      <c r="C13" s="7" t="s">
        <v>3</v>
      </c>
      <c r="D13" s="8">
        <v>9318553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34"/>
    </row>
    <row r="14" spans="1:19" ht="28.35" customHeight="1">
      <c r="A14" s="16">
        <f t="shared" si="0"/>
        <v>13</v>
      </c>
      <c r="B14" s="33"/>
      <c r="C14" s="7" t="s">
        <v>3</v>
      </c>
      <c r="D14" s="8">
        <v>9318753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34"/>
    </row>
    <row r="15" spans="1:19" ht="28.35" customHeight="1">
      <c r="A15" s="16">
        <f t="shared" si="0"/>
        <v>14</v>
      </c>
      <c r="B15" s="33"/>
      <c r="C15" s="7" t="s">
        <v>3</v>
      </c>
      <c r="D15" s="8">
        <v>9318763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34"/>
    </row>
    <row r="16" spans="1:19" ht="28.35" customHeight="1">
      <c r="A16" s="16">
        <f t="shared" si="0"/>
        <v>15</v>
      </c>
      <c r="B16" s="33"/>
      <c r="C16" s="7" t="s">
        <v>3</v>
      </c>
      <c r="D16" s="8">
        <v>9318793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4"/>
    </row>
    <row r="17" spans="1:19" ht="28.35" customHeight="1">
      <c r="A17" s="16">
        <f t="shared" si="0"/>
        <v>16</v>
      </c>
      <c r="B17" s="33"/>
      <c r="C17" s="7" t="s">
        <v>3</v>
      </c>
      <c r="D17" s="8">
        <v>9318893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4"/>
    </row>
    <row r="18" spans="1:19" ht="28.35" customHeight="1">
      <c r="A18" s="16">
        <f t="shared" si="0"/>
        <v>17</v>
      </c>
      <c r="B18" s="33"/>
      <c r="C18" s="7" t="s">
        <v>3</v>
      </c>
      <c r="D18" s="8">
        <v>9318973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4"/>
    </row>
    <row r="19" spans="1:19" ht="28.35" customHeight="1">
      <c r="A19" s="16">
        <f t="shared" si="0"/>
        <v>18</v>
      </c>
      <c r="B19" s="33"/>
      <c r="C19" s="7" t="s">
        <v>4</v>
      </c>
      <c r="D19" s="8">
        <v>9214683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4"/>
    </row>
    <row r="20" spans="1:19" ht="28.35" customHeight="1">
      <c r="A20" s="16">
        <f t="shared" si="0"/>
        <v>19</v>
      </c>
      <c r="B20" s="33"/>
      <c r="C20" s="7" t="s">
        <v>3</v>
      </c>
      <c r="D20" s="8">
        <v>9319223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34"/>
    </row>
    <row r="21" spans="1:19" ht="28.35" customHeight="1">
      <c r="A21" s="16">
        <f t="shared" si="0"/>
        <v>20</v>
      </c>
      <c r="B21" s="33"/>
      <c r="C21" s="7" t="s">
        <v>3</v>
      </c>
      <c r="D21" s="8">
        <v>9319343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34"/>
    </row>
    <row r="22" spans="1:19" ht="28.35" customHeight="1">
      <c r="A22" s="16">
        <f t="shared" si="0"/>
        <v>21</v>
      </c>
      <c r="B22" s="33"/>
      <c r="C22" s="7" t="s">
        <v>3</v>
      </c>
      <c r="D22" s="8">
        <v>9319353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34"/>
    </row>
    <row r="23" spans="1:19" ht="28.35" customHeight="1">
      <c r="A23" s="16">
        <f t="shared" si="0"/>
        <v>22</v>
      </c>
      <c r="B23" s="33"/>
      <c r="C23" s="7" t="s">
        <v>4</v>
      </c>
      <c r="D23" s="8">
        <v>9115293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34"/>
    </row>
    <row r="24" spans="1:19" ht="28.35" customHeight="1">
      <c r="A24" s="16">
        <f t="shared" si="0"/>
        <v>23</v>
      </c>
      <c r="B24" s="33"/>
      <c r="C24" s="7" t="s">
        <v>8</v>
      </c>
      <c r="D24" s="8">
        <v>9115373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34"/>
    </row>
    <row r="25" spans="1:19" ht="28.35" customHeight="1">
      <c r="A25" s="16">
        <f t="shared" si="0"/>
        <v>24</v>
      </c>
      <c r="B25" s="33"/>
      <c r="C25" s="7" t="s">
        <v>3</v>
      </c>
      <c r="D25" s="8">
        <v>9319613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4"/>
    </row>
    <row r="26" spans="1:19" ht="28.35" customHeight="1">
      <c r="A26" s="16">
        <f t="shared" si="0"/>
        <v>25</v>
      </c>
      <c r="B26" s="33"/>
      <c r="C26" s="7" t="s">
        <v>4</v>
      </c>
      <c r="D26" s="8">
        <v>9124033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4"/>
    </row>
    <row r="27" spans="1:19" ht="28.35" customHeight="1">
      <c r="A27" s="16">
        <f t="shared" si="0"/>
        <v>26</v>
      </c>
      <c r="B27" s="33"/>
      <c r="C27" s="7" t="s">
        <v>8</v>
      </c>
      <c r="D27" s="8">
        <v>9215313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34"/>
    </row>
    <row r="28" spans="1:19" ht="28.35" customHeight="1">
      <c r="A28" s="16">
        <f t="shared" si="0"/>
        <v>27</v>
      </c>
      <c r="B28" s="33"/>
      <c r="C28" s="7" t="s">
        <v>3</v>
      </c>
      <c r="D28" s="8">
        <v>9319873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34"/>
    </row>
    <row r="29" spans="1:19" ht="28.35" customHeight="1">
      <c r="A29" s="16">
        <f t="shared" si="0"/>
        <v>28</v>
      </c>
      <c r="B29" s="33"/>
      <c r="C29" s="7" t="s">
        <v>3</v>
      </c>
      <c r="D29" s="8">
        <v>9305643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34"/>
    </row>
    <row r="30" spans="1:19" ht="28.35" customHeight="1">
      <c r="A30" s="16">
        <f t="shared" si="0"/>
        <v>29</v>
      </c>
      <c r="B30" s="33"/>
      <c r="C30" s="7" t="s">
        <v>3</v>
      </c>
      <c r="D30" s="8">
        <v>9319903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34"/>
    </row>
    <row r="31" spans="1:19" ht="28.35" customHeight="1">
      <c r="A31" s="16">
        <f t="shared" si="0"/>
        <v>30</v>
      </c>
      <c r="B31" s="33"/>
      <c r="C31" s="7" t="s">
        <v>3</v>
      </c>
      <c r="D31" s="8">
        <v>9320073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34"/>
    </row>
    <row r="32" spans="1:19" ht="28.35" customHeight="1">
      <c r="A32" s="16">
        <f t="shared" si="0"/>
        <v>31</v>
      </c>
      <c r="B32" s="33"/>
      <c r="C32" s="7" t="s">
        <v>3</v>
      </c>
      <c r="D32" s="8">
        <v>9320163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34"/>
    </row>
    <row r="33" spans="1:19" ht="28.35" customHeight="1">
      <c r="A33" s="16">
        <f t="shared" si="0"/>
        <v>32</v>
      </c>
      <c r="B33" s="33"/>
      <c r="C33" s="7" t="s">
        <v>9</v>
      </c>
      <c r="D33" s="8">
        <v>9216023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34"/>
    </row>
    <row r="34" spans="1:19" ht="28.35" customHeight="1">
      <c r="A34" s="16">
        <f t="shared" si="0"/>
        <v>33</v>
      </c>
      <c r="B34" s="33"/>
      <c r="C34" s="7" t="s">
        <v>3</v>
      </c>
      <c r="D34" s="8">
        <v>9320453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34"/>
    </row>
    <row r="35" spans="1:19" ht="28.35" customHeight="1">
      <c r="A35" s="16">
        <f t="shared" si="0"/>
        <v>34</v>
      </c>
      <c r="B35" s="33"/>
      <c r="C35" s="7" t="s">
        <v>3</v>
      </c>
      <c r="D35" s="8">
        <v>9320533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4"/>
    </row>
    <row r="36" spans="1:19" ht="28.35" customHeight="1">
      <c r="A36" s="16">
        <f t="shared" si="0"/>
        <v>35</v>
      </c>
      <c r="B36" s="33"/>
      <c r="C36" s="7" t="s">
        <v>3</v>
      </c>
      <c r="D36" s="8">
        <v>9320733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34"/>
    </row>
    <row r="37" spans="1:19" ht="28.35" customHeight="1">
      <c r="A37" s="16">
        <f t="shared" si="0"/>
        <v>36</v>
      </c>
      <c r="B37" s="33"/>
      <c r="C37" s="7" t="s">
        <v>8</v>
      </c>
      <c r="D37" s="8">
        <v>9216663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34"/>
    </row>
    <row r="38" spans="1:19" ht="28.35" customHeight="1">
      <c r="A38" s="16">
        <f t="shared" si="0"/>
        <v>37</v>
      </c>
      <c r="B38" s="33"/>
      <c r="C38" s="7" t="s">
        <v>3</v>
      </c>
      <c r="D38" s="8">
        <v>9321113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34"/>
    </row>
    <row r="39" spans="1:19" ht="28.35" customHeight="1">
      <c r="A39" s="16">
        <f t="shared" si="0"/>
        <v>38</v>
      </c>
      <c r="B39" s="33"/>
      <c r="C39" s="7" t="s">
        <v>3</v>
      </c>
      <c r="D39" s="8">
        <v>9321493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34"/>
    </row>
    <row r="40" spans="1:19" ht="28.35" customHeight="1">
      <c r="A40" s="16">
        <f t="shared" si="0"/>
        <v>39</v>
      </c>
      <c r="B40" s="33"/>
      <c r="C40" s="7" t="s">
        <v>3</v>
      </c>
      <c r="D40" s="8">
        <v>9321683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34"/>
    </row>
    <row r="41" spans="1:19" ht="28.35" customHeight="1">
      <c r="A41" s="16">
        <f t="shared" si="0"/>
        <v>40</v>
      </c>
      <c r="B41" s="33"/>
      <c r="C41" s="7" t="s">
        <v>9</v>
      </c>
      <c r="D41" s="8">
        <v>8913983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34"/>
    </row>
    <row r="42" spans="1:19" ht="28.35" customHeight="1">
      <c r="A42" s="16">
        <f t="shared" si="0"/>
        <v>41</v>
      </c>
      <c r="B42" s="33"/>
      <c r="C42" s="7" t="s">
        <v>3</v>
      </c>
      <c r="D42" s="8">
        <v>9322093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34"/>
    </row>
    <row r="43" spans="1:19" ht="28.35" customHeight="1">
      <c r="A43" s="16">
        <f t="shared" si="0"/>
        <v>42</v>
      </c>
      <c r="B43" s="33"/>
      <c r="C43" s="7" t="s">
        <v>4</v>
      </c>
      <c r="D43" s="8">
        <v>9218163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34"/>
    </row>
    <row r="44" spans="1:19" ht="28.35" customHeight="1">
      <c r="A44" s="16">
        <f t="shared" si="0"/>
        <v>43</v>
      </c>
      <c r="B44" s="33"/>
      <c r="C44" s="7" t="s">
        <v>3</v>
      </c>
      <c r="D44" s="8">
        <v>9322803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34"/>
    </row>
    <row r="45" spans="1:19" ht="28.35" customHeight="1">
      <c r="A45" s="16">
        <f t="shared" si="0"/>
        <v>44</v>
      </c>
      <c r="B45" s="33"/>
      <c r="C45" s="7" t="s">
        <v>3</v>
      </c>
      <c r="D45" s="8">
        <v>9322873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34"/>
    </row>
    <row r="46" spans="1:19" ht="28.35" customHeight="1">
      <c r="A46" s="16">
        <f t="shared" si="0"/>
        <v>45</v>
      </c>
      <c r="B46" s="33"/>
      <c r="C46" s="7" t="s">
        <v>4</v>
      </c>
      <c r="D46" s="8">
        <v>9218983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34"/>
    </row>
    <row r="47" spans="1:19" ht="28.35" customHeight="1" thickBot="1">
      <c r="A47" s="18">
        <f t="shared" si="0"/>
        <v>46</v>
      </c>
      <c r="B47" s="35"/>
      <c r="C47" s="29" t="s">
        <v>3</v>
      </c>
      <c r="D47" s="11">
        <v>9323273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36"/>
    </row>
    <row r="48" spans="1:19" ht="16.5" thickTop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5:19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5:19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5:19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5:19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5:19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5:19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5:19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5:19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5:19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5:19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5:19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5:19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5:19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5:19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5:19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5:19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5:19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5:19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5:19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5:19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5:19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5:19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5:19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5:19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5:19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5:19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5:19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5:19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5:19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5:19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5:19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5:19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5:19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5:19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5:19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5:19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5:19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5:19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5:19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5:19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5:19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5:19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5:19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5:19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5:19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5:19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5:19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5:19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5:19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5:19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5:19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5:19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5:19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5:19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5:19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5:19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5:19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5:19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5:19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5:19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5:19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5:19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5:19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5:19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5:19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5:19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5:19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5:19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5:19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5:19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5:19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5:19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5:19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5:19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5:19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5:19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5:19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5:19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5:19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5:19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5:19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5:19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</sheetData>
  <pageMargins left="0.16666666666666666" right="0.19791666666666666" top="0.90625" bottom="0.84375" header="0.31496062992125984" footer="0.31496062992125984"/>
  <pageSetup orientation="portrait" r:id="rId1"/>
  <headerFooter>
    <oddHeader>&amp;Lترم 3941&amp;Cریاضیات مهندسی
12-001-10-11&amp;R&amp;A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rightToLeft="1"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22" sqref="F22"/>
    </sheetView>
  </sheetViews>
  <sheetFormatPr defaultColWidth="9.140625" defaultRowHeight="15"/>
  <cols>
    <col min="1" max="1" width="3" style="32" customWidth="1"/>
    <col min="2" max="2" width="23.140625" style="1" customWidth="1"/>
    <col min="3" max="3" width="7" style="3" hidden="1" customWidth="1"/>
    <col min="4" max="4" width="11.140625" style="56" hidden="1" customWidth="1"/>
    <col min="5" max="12" width="5.140625" style="32" customWidth="1"/>
    <col min="13" max="13" width="5.140625" style="38" customWidth="1"/>
    <col min="14" max="16" width="5.140625" style="32" customWidth="1"/>
    <col min="17" max="18" width="4.28515625" style="32" customWidth="1"/>
    <col min="19" max="19" width="6" style="32" customWidth="1"/>
    <col min="20" max="20" width="5" style="1" customWidth="1"/>
    <col min="21" max="21" width="5.5703125" style="32" hidden="1" customWidth="1"/>
    <col min="22" max="22" width="5.5703125" style="1" hidden="1" customWidth="1"/>
    <col min="23" max="23" width="7.42578125" style="32" hidden="1" customWidth="1"/>
    <col min="24" max="24" width="7" style="32" customWidth="1"/>
    <col min="25" max="25" width="6" style="32" customWidth="1"/>
    <col min="26" max="26" width="6.28515625" style="1" customWidth="1"/>
    <col min="27" max="27" width="5.7109375" style="32" customWidth="1"/>
    <col min="28" max="16384" width="9.140625" style="1"/>
  </cols>
  <sheetData>
    <row r="1" spans="1:28" ht="68.25" customHeight="1" thickTop="1">
      <c r="A1" s="39">
        <v>0</v>
      </c>
      <c r="B1" s="40" t="s">
        <v>0</v>
      </c>
      <c r="C1" s="41" t="s">
        <v>1</v>
      </c>
      <c r="D1" s="54" t="s">
        <v>2</v>
      </c>
      <c r="E1" s="42" t="s">
        <v>10</v>
      </c>
      <c r="F1" s="42" t="s">
        <v>11</v>
      </c>
      <c r="G1" s="42" t="s">
        <v>12</v>
      </c>
      <c r="H1" s="42" t="s">
        <v>13</v>
      </c>
      <c r="I1" s="42" t="s">
        <v>14</v>
      </c>
      <c r="J1" s="42" t="s">
        <v>15</v>
      </c>
      <c r="K1" s="42" t="s">
        <v>16</v>
      </c>
      <c r="L1" s="42" t="s">
        <v>17</v>
      </c>
      <c r="M1" s="58" t="s">
        <v>23</v>
      </c>
      <c r="N1" s="42" t="s">
        <v>18</v>
      </c>
      <c r="O1" s="42" t="s">
        <v>19</v>
      </c>
      <c r="P1" s="42" t="s">
        <v>20</v>
      </c>
      <c r="Q1" s="42" t="s">
        <v>21</v>
      </c>
      <c r="R1" s="42" t="s">
        <v>22</v>
      </c>
      <c r="S1" s="58" t="s">
        <v>27</v>
      </c>
      <c r="T1" s="65" t="s">
        <v>25</v>
      </c>
      <c r="U1" s="58" t="s">
        <v>26</v>
      </c>
      <c r="V1" s="42" t="s">
        <v>28</v>
      </c>
      <c r="W1" s="58" t="s">
        <v>29</v>
      </c>
      <c r="X1" s="59" t="s">
        <v>30</v>
      </c>
      <c r="Y1" s="62" t="s">
        <v>31</v>
      </c>
      <c r="Z1" s="64" t="s">
        <v>32</v>
      </c>
      <c r="AA1" s="76"/>
      <c r="AB1" s="60"/>
    </row>
    <row r="2" spans="1:28" ht="23.1" customHeight="1">
      <c r="A2" s="43">
        <f>A1+1</f>
        <v>1</v>
      </c>
      <c r="B2" s="70"/>
      <c r="C2" s="71" t="s">
        <v>9</v>
      </c>
      <c r="D2" s="72">
        <v>9220613</v>
      </c>
      <c r="E2" s="73">
        <v>60</v>
      </c>
      <c r="F2" s="73">
        <v>20</v>
      </c>
      <c r="G2" s="73">
        <v>50</v>
      </c>
      <c r="H2" s="73">
        <v>5</v>
      </c>
      <c r="I2" s="73">
        <v>0</v>
      </c>
      <c r="J2" s="73">
        <v>0</v>
      </c>
      <c r="K2" s="73">
        <v>5</v>
      </c>
      <c r="L2" s="73">
        <v>5</v>
      </c>
      <c r="M2" s="73">
        <f>AVERAGE(E2:L2)</f>
        <v>18.125</v>
      </c>
      <c r="N2" s="73">
        <v>0</v>
      </c>
      <c r="O2" s="73">
        <v>70</v>
      </c>
      <c r="P2" s="73">
        <v>0</v>
      </c>
      <c r="Q2" s="73">
        <v>50</v>
      </c>
      <c r="R2" s="73">
        <v>90</v>
      </c>
      <c r="S2" s="73">
        <f>AVERAGE(N2:R2)</f>
        <v>42</v>
      </c>
      <c r="T2" s="73">
        <v>21</v>
      </c>
      <c r="U2" s="73">
        <v>0</v>
      </c>
      <c r="V2" s="73">
        <v>2</v>
      </c>
      <c r="W2" s="73">
        <f>1-0.125*V2</f>
        <v>0.75</v>
      </c>
      <c r="X2" s="73">
        <f>M2/100*4+S2/100+T2/100*8+W2+U2</f>
        <v>3.5750000000000002</v>
      </c>
      <c r="Y2" s="73">
        <v>0</v>
      </c>
      <c r="Z2" s="73">
        <f>X2+Y2/100*7</f>
        <v>3.5750000000000002</v>
      </c>
      <c r="AA2" s="45"/>
      <c r="AB2" s="49"/>
    </row>
    <row r="3" spans="1:28" ht="23.1" customHeight="1">
      <c r="A3" s="43">
        <f>A2+1</f>
        <v>2</v>
      </c>
      <c r="B3" s="61"/>
      <c r="C3" s="44" t="s">
        <v>8</v>
      </c>
      <c r="D3" s="55">
        <v>9317313</v>
      </c>
      <c r="E3" s="45">
        <v>40</v>
      </c>
      <c r="F3" s="45">
        <v>35</v>
      </c>
      <c r="G3" s="45">
        <v>15</v>
      </c>
      <c r="H3" s="45">
        <v>5</v>
      </c>
      <c r="I3" s="45">
        <v>30</v>
      </c>
      <c r="J3" s="45">
        <v>0</v>
      </c>
      <c r="K3" s="45">
        <v>0</v>
      </c>
      <c r="L3" s="45">
        <v>0</v>
      </c>
      <c r="M3" s="46">
        <f>AVERAGE(E3:L3)</f>
        <v>15.625</v>
      </c>
      <c r="N3" s="45">
        <v>0</v>
      </c>
      <c r="O3" s="45">
        <v>60</v>
      </c>
      <c r="P3" s="45">
        <v>0</v>
      </c>
      <c r="Q3" s="45">
        <v>0</v>
      </c>
      <c r="R3" s="45">
        <v>0</v>
      </c>
      <c r="S3" s="47">
        <f>AVERAGE(N3:R3)</f>
        <v>12</v>
      </c>
      <c r="T3" s="63">
        <v>62</v>
      </c>
      <c r="U3" s="47">
        <v>0</v>
      </c>
      <c r="V3" s="48">
        <v>5</v>
      </c>
      <c r="W3" s="47">
        <f>1-0.125*V3</f>
        <v>0.375</v>
      </c>
      <c r="X3" s="57">
        <f>M3/100*4+S3/100+T3/100*7+W3+U3</f>
        <v>5.46</v>
      </c>
      <c r="Y3" s="63">
        <v>84</v>
      </c>
      <c r="Z3" s="57">
        <f>X3+Y3/100*8</f>
        <v>12.18</v>
      </c>
      <c r="AA3" s="45"/>
      <c r="AB3" s="49"/>
    </row>
    <row r="4" spans="1:28" ht="23.1" customHeight="1">
      <c r="A4" s="43">
        <f>A3+1</f>
        <v>3</v>
      </c>
      <c r="B4" s="70"/>
      <c r="C4" s="71" t="s">
        <v>3</v>
      </c>
      <c r="D4" s="72">
        <v>9304573</v>
      </c>
      <c r="E4" s="73">
        <v>50</v>
      </c>
      <c r="F4" s="73">
        <v>5</v>
      </c>
      <c r="G4" s="73">
        <v>10</v>
      </c>
      <c r="H4" s="73">
        <v>5</v>
      </c>
      <c r="I4" s="73">
        <v>5</v>
      </c>
      <c r="J4" s="73">
        <v>20</v>
      </c>
      <c r="K4" s="73">
        <v>50</v>
      </c>
      <c r="L4" s="73">
        <v>20</v>
      </c>
      <c r="M4" s="73">
        <f>AVERAGE(E4:L4)</f>
        <v>20.625</v>
      </c>
      <c r="N4" s="73">
        <v>0</v>
      </c>
      <c r="O4" s="73">
        <v>70</v>
      </c>
      <c r="P4" s="73">
        <v>90</v>
      </c>
      <c r="Q4" s="73">
        <v>95</v>
      </c>
      <c r="R4" s="73">
        <v>0</v>
      </c>
      <c r="S4" s="73">
        <f>AVERAGE(N4:R4)</f>
        <v>51</v>
      </c>
      <c r="T4" s="73">
        <v>16</v>
      </c>
      <c r="U4" s="73">
        <v>0</v>
      </c>
      <c r="V4" s="73">
        <v>4</v>
      </c>
      <c r="W4" s="73">
        <f>1-0.125*V4</f>
        <v>0.5</v>
      </c>
      <c r="X4" s="73">
        <f>M4/100*4+S4/100+T4/100*7+W4+U4</f>
        <v>2.9550000000000001</v>
      </c>
      <c r="Y4" s="73">
        <v>35</v>
      </c>
      <c r="Z4" s="73">
        <f>X4+Y4/100*8</f>
        <v>5.7549999999999999</v>
      </c>
      <c r="AA4" s="45"/>
      <c r="AB4" s="49"/>
    </row>
    <row r="5" spans="1:28" ht="23.1" customHeight="1">
      <c r="A5" s="43">
        <f>A4+1</f>
        <v>4</v>
      </c>
      <c r="B5" s="61"/>
      <c r="C5" s="44" t="s">
        <v>8</v>
      </c>
      <c r="D5" s="55">
        <v>9317763</v>
      </c>
      <c r="E5" s="45">
        <v>20</v>
      </c>
      <c r="F5" s="45">
        <v>40</v>
      </c>
      <c r="G5" s="45">
        <v>5</v>
      </c>
      <c r="H5" s="45">
        <v>20</v>
      </c>
      <c r="I5" s="45">
        <v>70</v>
      </c>
      <c r="J5" s="45">
        <v>0</v>
      </c>
      <c r="K5" s="45">
        <v>0</v>
      </c>
      <c r="L5" s="45">
        <v>0</v>
      </c>
      <c r="M5" s="46">
        <f>AVERAGE(E5:L5)</f>
        <v>19.375</v>
      </c>
      <c r="N5" s="45">
        <v>80</v>
      </c>
      <c r="O5" s="45">
        <v>0</v>
      </c>
      <c r="P5" s="45">
        <v>0</v>
      </c>
      <c r="Q5" s="45">
        <v>50</v>
      </c>
      <c r="R5" s="45">
        <v>0</v>
      </c>
      <c r="S5" s="47">
        <f>AVERAGE(N5:R5)</f>
        <v>26</v>
      </c>
      <c r="T5" s="63">
        <v>63</v>
      </c>
      <c r="U5" s="47">
        <v>1</v>
      </c>
      <c r="V5" s="48">
        <v>5</v>
      </c>
      <c r="W5" s="47">
        <f>1-0.125*V5</f>
        <v>0.375</v>
      </c>
      <c r="X5" s="57">
        <f>M5/100*4+S5/100+T5/100*9+W5+U5</f>
        <v>8.08</v>
      </c>
      <c r="Y5" s="63">
        <v>53</v>
      </c>
      <c r="Z5" s="69">
        <f>X5+Y5/100*7</f>
        <v>11.79</v>
      </c>
      <c r="AA5" s="45"/>
      <c r="AB5" s="49"/>
    </row>
    <row r="6" spans="1:28" ht="23.1" customHeight="1">
      <c r="A6" s="43">
        <f>A5+1</f>
        <v>5</v>
      </c>
      <c r="B6" s="61"/>
      <c r="C6" s="44" t="s">
        <v>3</v>
      </c>
      <c r="D6" s="55">
        <v>9318093</v>
      </c>
      <c r="E6" s="45">
        <v>20</v>
      </c>
      <c r="F6" s="45">
        <v>55</v>
      </c>
      <c r="G6" s="45">
        <v>45</v>
      </c>
      <c r="H6" s="45">
        <v>70</v>
      </c>
      <c r="I6" s="45">
        <v>70</v>
      </c>
      <c r="J6" s="45">
        <v>0</v>
      </c>
      <c r="K6" s="45">
        <v>0</v>
      </c>
      <c r="L6" s="45">
        <v>0</v>
      </c>
      <c r="M6" s="46">
        <f>AVERAGE(E6:L6)</f>
        <v>32.5</v>
      </c>
      <c r="N6" s="45">
        <v>0</v>
      </c>
      <c r="O6" s="45">
        <v>100</v>
      </c>
      <c r="P6" s="45">
        <v>0</v>
      </c>
      <c r="Q6" s="45">
        <v>0</v>
      </c>
      <c r="R6" s="45">
        <v>0</v>
      </c>
      <c r="S6" s="47">
        <f>AVERAGE(N6:R6)</f>
        <v>20</v>
      </c>
      <c r="T6" s="63">
        <v>77</v>
      </c>
      <c r="U6" s="47">
        <v>0.4</v>
      </c>
      <c r="V6" s="48">
        <v>3</v>
      </c>
      <c r="W6" s="47">
        <f>1-0.125*V6</f>
        <v>0.625</v>
      </c>
      <c r="X6" s="57">
        <f>M6/100*4+S6/100+T6/100*7+W6+U6</f>
        <v>7.9150000000000009</v>
      </c>
      <c r="Y6" s="63">
        <v>105</v>
      </c>
      <c r="Z6" s="57">
        <f>X6+Y6/100*8</f>
        <v>16.315000000000001</v>
      </c>
      <c r="AA6" s="45"/>
      <c r="AB6" s="49"/>
    </row>
    <row r="7" spans="1:28" ht="23.1" customHeight="1">
      <c r="A7" s="43">
        <f>A6+1</f>
        <v>6</v>
      </c>
      <c r="B7" s="70"/>
      <c r="C7" s="71" t="s">
        <v>3</v>
      </c>
      <c r="D7" s="72">
        <v>9318173</v>
      </c>
      <c r="E7" s="73">
        <v>50</v>
      </c>
      <c r="F7" s="73">
        <v>80</v>
      </c>
      <c r="G7" s="73">
        <v>0</v>
      </c>
      <c r="H7" s="73">
        <v>5</v>
      </c>
      <c r="I7" s="73">
        <v>5</v>
      </c>
      <c r="J7" s="73">
        <v>0</v>
      </c>
      <c r="K7" s="73">
        <v>0</v>
      </c>
      <c r="L7" s="73">
        <v>0</v>
      </c>
      <c r="M7" s="73">
        <f>AVERAGE(E7:L7)</f>
        <v>17.5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f>AVERAGE(N7:R7)</f>
        <v>0</v>
      </c>
      <c r="T7" s="73">
        <v>18</v>
      </c>
      <c r="U7" s="73">
        <v>0</v>
      </c>
      <c r="V7" s="73">
        <v>11</v>
      </c>
      <c r="W7" s="73">
        <v>0</v>
      </c>
      <c r="X7" s="73">
        <f>M7/100*4+S7/100+T7/100*7+W7+U7</f>
        <v>1.96</v>
      </c>
      <c r="Y7" s="73">
        <v>73</v>
      </c>
      <c r="Z7" s="73">
        <f>X7+Y7/100*8</f>
        <v>7.8</v>
      </c>
      <c r="AA7" s="45"/>
      <c r="AB7" s="49"/>
    </row>
    <row r="8" spans="1:28" ht="23.1" customHeight="1">
      <c r="A8" s="43">
        <f>A7+1</f>
        <v>7</v>
      </c>
      <c r="B8" s="74"/>
      <c r="C8" s="71" t="s">
        <v>9</v>
      </c>
      <c r="D8" s="72">
        <v>9324773</v>
      </c>
      <c r="E8" s="73">
        <v>10</v>
      </c>
      <c r="F8" s="73">
        <v>0</v>
      </c>
      <c r="G8" s="73">
        <v>1</v>
      </c>
      <c r="H8" s="73">
        <v>0</v>
      </c>
      <c r="I8" s="73">
        <v>5</v>
      </c>
      <c r="J8" s="73">
        <v>5</v>
      </c>
      <c r="K8" s="73">
        <v>0</v>
      </c>
      <c r="L8" s="73">
        <v>0</v>
      </c>
      <c r="M8" s="73">
        <f>AVERAGE(E8:L8)</f>
        <v>2.625</v>
      </c>
      <c r="N8" s="73">
        <v>0</v>
      </c>
      <c r="O8" s="73">
        <v>100</v>
      </c>
      <c r="P8" s="73">
        <v>0</v>
      </c>
      <c r="Q8" s="73">
        <v>80</v>
      </c>
      <c r="R8" s="73">
        <v>90</v>
      </c>
      <c r="S8" s="73">
        <f>AVERAGE(N8:R8)</f>
        <v>54</v>
      </c>
      <c r="T8" s="73">
        <v>46</v>
      </c>
      <c r="U8" s="73">
        <v>0</v>
      </c>
      <c r="V8" s="73">
        <v>6</v>
      </c>
      <c r="W8" s="73">
        <f>1-0.125*V8</f>
        <v>0.25</v>
      </c>
      <c r="X8" s="57">
        <f>M8/100*4+S8/100+T8/100*9+W8+U8</f>
        <v>5.0350000000000001</v>
      </c>
      <c r="Y8" s="73">
        <v>32</v>
      </c>
      <c r="Z8" s="69">
        <f>X8+Y8/100*6</f>
        <v>6.9550000000000001</v>
      </c>
      <c r="AA8" s="45"/>
      <c r="AB8" s="49"/>
    </row>
    <row r="9" spans="1:28" ht="23.1" customHeight="1">
      <c r="A9" s="43">
        <f>A8+1</f>
        <v>8</v>
      </c>
      <c r="B9" s="61"/>
      <c r="C9" s="44" t="s">
        <v>3</v>
      </c>
      <c r="D9" s="55">
        <v>9318363</v>
      </c>
      <c r="E9" s="45">
        <v>95</v>
      </c>
      <c r="F9" s="45">
        <v>90</v>
      </c>
      <c r="G9" s="45">
        <v>40</v>
      </c>
      <c r="H9" s="45">
        <v>30</v>
      </c>
      <c r="I9" s="45">
        <v>50</v>
      </c>
      <c r="J9" s="45">
        <v>85</v>
      </c>
      <c r="K9" s="45">
        <v>100</v>
      </c>
      <c r="L9" s="45">
        <v>100</v>
      </c>
      <c r="M9" s="50">
        <f>AVERAGE(E9:L9)</f>
        <v>73.75</v>
      </c>
      <c r="N9" s="45">
        <v>90</v>
      </c>
      <c r="O9" s="45">
        <v>0</v>
      </c>
      <c r="P9" s="45">
        <v>80</v>
      </c>
      <c r="Q9" s="45">
        <v>100</v>
      </c>
      <c r="R9" s="45">
        <v>0</v>
      </c>
      <c r="S9" s="47">
        <f>AVERAGE(N9:R9)</f>
        <v>54</v>
      </c>
      <c r="T9" s="63">
        <v>65</v>
      </c>
      <c r="U9" s="47">
        <v>1</v>
      </c>
      <c r="V9" s="48">
        <v>2</v>
      </c>
      <c r="W9" s="47">
        <f>1-0.125*V9</f>
        <v>0.75</v>
      </c>
      <c r="X9" s="57">
        <f>M9/100*4+S9/100+T9/100*7+W9+U9</f>
        <v>9.7899999999999991</v>
      </c>
      <c r="Y9" s="63">
        <v>82</v>
      </c>
      <c r="Z9" s="57">
        <f>X9+Y9/100*8</f>
        <v>16.349999999999998</v>
      </c>
      <c r="AA9" s="45"/>
      <c r="AB9" s="49"/>
    </row>
    <row r="10" spans="1:28" ht="23.1" customHeight="1">
      <c r="A10" s="43">
        <f>A9+1</f>
        <v>9</v>
      </c>
      <c r="B10" s="61"/>
      <c r="C10" s="44" t="s">
        <v>8</v>
      </c>
      <c r="D10" s="55">
        <v>9318613</v>
      </c>
      <c r="E10" s="45">
        <v>100</v>
      </c>
      <c r="F10" s="45">
        <v>95</v>
      </c>
      <c r="G10" s="45">
        <v>65</v>
      </c>
      <c r="H10" s="45">
        <v>80</v>
      </c>
      <c r="I10" s="45">
        <v>65</v>
      </c>
      <c r="J10" s="45">
        <v>0</v>
      </c>
      <c r="K10" s="45">
        <v>0</v>
      </c>
      <c r="L10" s="45">
        <v>0</v>
      </c>
      <c r="M10" s="50">
        <f>AVERAGE(E10:L10)</f>
        <v>50.625</v>
      </c>
      <c r="N10" s="45">
        <v>0</v>
      </c>
      <c r="O10" s="45">
        <v>90</v>
      </c>
      <c r="P10" s="45">
        <v>80</v>
      </c>
      <c r="Q10" s="45">
        <v>0</v>
      </c>
      <c r="R10" s="45">
        <v>0</v>
      </c>
      <c r="S10" s="47">
        <f>AVERAGE(N10:R10)</f>
        <v>34</v>
      </c>
      <c r="T10" s="63">
        <v>37</v>
      </c>
      <c r="U10" s="47">
        <v>0</v>
      </c>
      <c r="V10" s="48">
        <v>8</v>
      </c>
      <c r="W10" s="47">
        <f>1-0.125*V10</f>
        <v>0</v>
      </c>
      <c r="X10" s="57">
        <f>M10/100*4+S10/100+T10/100*7+W10+U10</f>
        <v>4.9550000000000001</v>
      </c>
      <c r="Y10" s="63">
        <v>100</v>
      </c>
      <c r="Z10" s="57">
        <f>X10+Y10/100*8</f>
        <v>12.955</v>
      </c>
      <c r="AA10" s="45"/>
      <c r="AB10" s="49"/>
    </row>
    <row r="11" spans="1:28" ht="23.1" customHeight="1">
      <c r="A11" s="43">
        <f>A10+1</f>
        <v>10</v>
      </c>
      <c r="B11" s="70"/>
      <c r="C11" s="71" t="s">
        <v>8</v>
      </c>
      <c r="D11" s="72">
        <v>9318783</v>
      </c>
      <c r="E11" s="73">
        <v>60</v>
      </c>
      <c r="F11" s="73">
        <v>10</v>
      </c>
      <c r="G11" s="73">
        <v>15</v>
      </c>
      <c r="H11" s="73">
        <v>5</v>
      </c>
      <c r="I11" s="73">
        <v>0</v>
      </c>
      <c r="J11" s="73">
        <v>15</v>
      </c>
      <c r="K11" s="73">
        <v>0</v>
      </c>
      <c r="L11" s="73">
        <v>0</v>
      </c>
      <c r="M11" s="73">
        <f>AVERAGE(E11:L11)</f>
        <v>13.125</v>
      </c>
      <c r="N11" s="73">
        <v>100</v>
      </c>
      <c r="O11" s="73">
        <v>0</v>
      </c>
      <c r="P11" s="73">
        <v>0</v>
      </c>
      <c r="Q11" s="73">
        <v>100</v>
      </c>
      <c r="R11" s="73">
        <v>0</v>
      </c>
      <c r="S11" s="73">
        <f>AVERAGE(N11:R11)</f>
        <v>40</v>
      </c>
      <c r="T11" s="73">
        <v>25</v>
      </c>
      <c r="U11" s="73">
        <v>1</v>
      </c>
      <c r="V11" s="73">
        <v>9</v>
      </c>
      <c r="W11" s="73">
        <v>0</v>
      </c>
      <c r="X11" s="73">
        <f>M11/100*4+S11/100+T11/100*8+W11+U11</f>
        <v>3.9249999999999998</v>
      </c>
      <c r="Y11" s="73">
        <v>2</v>
      </c>
      <c r="Z11" s="73">
        <f>X11+Y11/100*7</f>
        <v>4.0649999999999995</v>
      </c>
      <c r="AA11" s="45"/>
      <c r="AB11" s="49"/>
    </row>
    <row r="12" spans="1:28" ht="23.1" customHeight="1">
      <c r="A12" s="43">
        <f>A11+1</f>
        <v>11</v>
      </c>
      <c r="B12" s="61"/>
      <c r="C12" s="44" t="s">
        <v>3</v>
      </c>
      <c r="D12" s="55">
        <v>9319083</v>
      </c>
      <c r="E12" s="45">
        <v>100</v>
      </c>
      <c r="F12" s="45">
        <v>95</v>
      </c>
      <c r="G12" s="45">
        <v>60</v>
      </c>
      <c r="H12" s="45">
        <v>100</v>
      </c>
      <c r="I12" s="45">
        <v>95</v>
      </c>
      <c r="J12" s="45">
        <v>90</v>
      </c>
      <c r="K12" s="45">
        <v>100</v>
      </c>
      <c r="L12" s="45">
        <v>100</v>
      </c>
      <c r="M12" s="50">
        <f>AVERAGE(E12:L12)</f>
        <v>92.5</v>
      </c>
      <c r="N12" s="45">
        <v>100</v>
      </c>
      <c r="O12" s="45">
        <v>100</v>
      </c>
      <c r="P12" s="45">
        <v>100</v>
      </c>
      <c r="Q12" s="45">
        <v>100</v>
      </c>
      <c r="R12" s="45">
        <v>0</v>
      </c>
      <c r="S12" s="47">
        <f>AVERAGE(N12:R12)</f>
        <v>80</v>
      </c>
      <c r="T12" s="63">
        <v>80</v>
      </c>
      <c r="U12" s="47">
        <v>1</v>
      </c>
      <c r="V12" s="48">
        <v>3</v>
      </c>
      <c r="W12" s="47">
        <f>1-0.125*V12</f>
        <v>0.625</v>
      </c>
      <c r="X12" s="57">
        <f>M12/100*4+S12/100+T12/100*7+W12+U12</f>
        <v>11.725000000000001</v>
      </c>
      <c r="Y12" s="63">
        <v>107</v>
      </c>
      <c r="Z12" s="57">
        <v>20</v>
      </c>
      <c r="AA12" s="45"/>
      <c r="AB12" s="49"/>
    </row>
    <row r="13" spans="1:28" ht="23.1" customHeight="1">
      <c r="A13" s="43">
        <f>A12+1</f>
        <v>12</v>
      </c>
      <c r="B13" s="61"/>
      <c r="C13" s="44" t="s">
        <v>8</v>
      </c>
      <c r="D13" s="55">
        <v>9319313</v>
      </c>
      <c r="E13" s="45">
        <v>100</v>
      </c>
      <c r="F13" s="45">
        <v>60</v>
      </c>
      <c r="G13" s="45">
        <v>70</v>
      </c>
      <c r="H13" s="45">
        <v>0</v>
      </c>
      <c r="I13" s="45">
        <v>35</v>
      </c>
      <c r="J13" s="45">
        <v>0</v>
      </c>
      <c r="K13" s="45">
        <v>5</v>
      </c>
      <c r="L13" s="45">
        <v>5</v>
      </c>
      <c r="M13" s="46">
        <f>AVERAGE(E13:L13)</f>
        <v>34.375</v>
      </c>
      <c r="N13" s="45">
        <v>0</v>
      </c>
      <c r="O13" s="45">
        <v>100</v>
      </c>
      <c r="P13" s="45">
        <v>0</v>
      </c>
      <c r="Q13" s="45">
        <v>0</v>
      </c>
      <c r="R13" s="45">
        <v>0</v>
      </c>
      <c r="S13" s="47">
        <f>AVERAGE(N13:R13)</f>
        <v>20</v>
      </c>
      <c r="T13" s="63">
        <v>27</v>
      </c>
      <c r="U13" s="47">
        <v>0.4</v>
      </c>
      <c r="V13" s="48">
        <v>6</v>
      </c>
      <c r="W13" s="47">
        <f>1-0.125*V13</f>
        <v>0.25</v>
      </c>
      <c r="X13" s="57">
        <f>M13/100*4+S13/100+T13/100*7+W13+U13</f>
        <v>4.1150000000000002</v>
      </c>
      <c r="Y13" s="63">
        <v>77</v>
      </c>
      <c r="Z13" s="57">
        <f>X13+Y13/100*8</f>
        <v>10.275</v>
      </c>
      <c r="AA13" s="45"/>
      <c r="AB13" s="49"/>
    </row>
    <row r="14" spans="1:28" ht="23.1" customHeight="1">
      <c r="A14" s="43">
        <f>A13+1</f>
        <v>13</v>
      </c>
      <c r="B14" s="70"/>
      <c r="C14" s="71" t="s">
        <v>8</v>
      </c>
      <c r="D14" s="72">
        <v>9319973</v>
      </c>
      <c r="E14" s="73">
        <v>0</v>
      </c>
      <c r="F14" s="73">
        <v>75</v>
      </c>
      <c r="G14" s="73">
        <v>50</v>
      </c>
      <c r="H14" s="73">
        <v>0</v>
      </c>
      <c r="I14" s="73">
        <v>25</v>
      </c>
      <c r="J14" s="73">
        <v>0</v>
      </c>
      <c r="K14" s="73">
        <v>0</v>
      </c>
      <c r="L14" s="73">
        <v>0</v>
      </c>
      <c r="M14" s="73">
        <f>AVERAGE(E14:L14)</f>
        <v>18.75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f>AVERAGE(N14:R14)</f>
        <v>0</v>
      </c>
      <c r="T14" s="73">
        <v>35</v>
      </c>
      <c r="U14" s="73">
        <v>0</v>
      </c>
      <c r="V14" s="73">
        <v>9</v>
      </c>
      <c r="W14" s="73">
        <v>0</v>
      </c>
      <c r="X14" s="73">
        <f>M14/100*4+S14/100+T14/100*8+W14+U14</f>
        <v>3.55</v>
      </c>
      <c r="Y14" s="73">
        <v>0</v>
      </c>
      <c r="Z14" s="73">
        <f>X14+Y14/100*7</f>
        <v>3.55</v>
      </c>
      <c r="AA14" s="45"/>
      <c r="AB14" s="49"/>
    </row>
    <row r="15" spans="1:28" ht="23.1" customHeight="1">
      <c r="A15" s="43">
        <f>A14+1</f>
        <v>14</v>
      </c>
      <c r="B15" s="70"/>
      <c r="C15" s="71" t="s">
        <v>8</v>
      </c>
      <c r="D15" s="72">
        <v>9115983</v>
      </c>
      <c r="E15" s="73">
        <v>0</v>
      </c>
      <c r="F15" s="73">
        <v>0</v>
      </c>
      <c r="G15" s="73">
        <v>10</v>
      </c>
      <c r="H15" s="73">
        <v>20</v>
      </c>
      <c r="I15" s="73">
        <v>5</v>
      </c>
      <c r="J15" s="73">
        <v>50</v>
      </c>
      <c r="K15" s="73">
        <v>100</v>
      </c>
      <c r="L15" s="73">
        <v>100</v>
      </c>
      <c r="M15" s="73">
        <f>AVERAGE(E15:L15)</f>
        <v>35.625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f>AVERAGE(N15:R15)</f>
        <v>0</v>
      </c>
      <c r="T15" s="73">
        <v>32</v>
      </c>
      <c r="U15" s="73">
        <v>1</v>
      </c>
      <c r="V15" s="73">
        <v>9</v>
      </c>
      <c r="W15" s="73">
        <v>0</v>
      </c>
      <c r="X15" s="73">
        <f>M15/100*4+S15/100+T15/100*7+W15+U15</f>
        <v>4.665</v>
      </c>
      <c r="Y15" s="73">
        <v>52</v>
      </c>
      <c r="Z15" s="73">
        <f>X15+Y15/100*8</f>
        <v>8.8249999999999993</v>
      </c>
      <c r="AA15" s="45"/>
      <c r="AB15" s="49"/>
    </row>
    <row r="16" spans="1:28" ht="23.1" customHeight="1">
      <c r="A16" s="43">
        <f>A15+1</f>
        <v>15</v>
      </c>
      <c r="B16" s="70"/>
      <c r="C16" s="71" t="s">
        <v>8</v>
      </c>
      <c r="D16" s="72">
        <v>9320663</v>
      </c>
      <c r="E16" s="73">
        <v>50</v>
      </c>
      <c r="F16" s="73">
        <v>65</v>
      </c>
      <c r="G16" s="73">
        <v>0</v>
      </c>
      <c r="H16" s="73">
        <v>80</v>
      </c>
      <c r="I16" s="73">
        <v>10</v>
      </c>
      <c r="J16" s="73"/>
      <c r="K16" s="73"/>
      <c r="L16" s="73"/>
      <c r="M16" s="73">
        <f>AVERAGE(E16:L16)</f>
        <v>41</v>
      </c>
      <c r="N16" s="73">
        <v>100</v>
      </c>
      <c r="O16" s="73">
        <v>100</v>
      </c>
      <c r="P16" s="73">
        <v>0</v>
      </c>
      <c r="Q16" s="73">
        <v>0</v>
      </c>
      <c r="R16" s="73">
        <v>0</v>
      </c>
      <c r="S16" s="73">
        <f>AVERAGE(N16:R16)</f>
        <v>40</v>
      </c>
      <c r="T16" s="73">
        <v>32</v>
      </c>
      <c r="U16" s="73">
        <v>1</v>
      </c>
      <c r="V16" s="73">
        <v>10</v>
      </c>
      <c r="W16" s="73">
        <v>0</v>
      </c>
      <c r="X16" s="73">
        <f>M16/100*4+S16/100+T16/100*7+W16+U16</f>
        <v>5.28</v>
      </c>
      <c r="Y16" s="73">
        <v>40</v>
      </c>
      <c r="Z16" s="73">
        <f>X16+Y16/100*8</f>
        <v>8.48</v>
      </c>
      <c r="AA16" s="45"/>
      <c r="AB16" s="49"/>
    </row>
    <row r="17" spans="1:28" ht="23.1" customHeight="1">
      <c r="A17" s="43">
        <f>A16+1</f>
        <v>16</v>
      </c>
      <c r="B17" s="70"/>
      <c r="C17" s="71" t="s">
        <v>8</v>
      </c>
      <c r="D17" s="72">
        <v>9216423</v>
      </c>
      <c r="E17" s="73">
        <v>40</v>
      </c>
      <c r="F17" s="73">
        <v>45</v>
      </c>
      <c r="G17" s="73">
        <v>0</v>
      </c>
      <c r="H17" s="73">
        <v>5</v>
      </c>
      <c r="I17" s="73">
        <v>5</v>
      </c>
      <c r="J17" s="73">
        <v>10</v>
      </c>
      <c r="K17" s="73">
        <v>5</v>
      </c>
      <c r="L17" s="73">
        <v>5</v>
      </c>
      <c r="M17" s="73">
        <f>AVERAGE(E17:L17)</f>
        <v>14.375</v>
      </c>
      <c r="N17" s="73">
        <v>0</v>
      </c>
      <c r="O17" s="73">
        <v>100</v>
      </c>
      <c r="P17" s="73">
        <v>0</v>
      </c>
      <c r="Q17" s="73">
        <v>50</v>
      </c>
      <c r="R17" s="73">
        <v>80</v>
      </c>
      <c r="S17" s="73">
        <f>AVERAGE(N17:R17)</f>
        <v>46</v>
      </c>
      <c r="T17" s="73">
        <v>26</v>
      </c>
      <c r="U17" s="73">
        <v>0</v>
      </c>
      <c r="V17" s="73">
        <v>5</v>
      </c>
      <c r="W17" s="73">
        <f>1-0.125*V17</f>
        <v>0.375</v>
      </c>
      <c r="X17" s="73">
        <f>M17/100*4+S17/100+T17/100*7+W17+U17</f>
        <v>3.23</v>
      </c>
      <c r="Y17" s="73">
        <v>60</v>
      </c>
      <c r="Z17" s="73">
        <f>X17+Y17/100*8</f>
        <v>8.0299999999999994</v>
      </c>
      <c r="AA17" s="45"/>
      <c r="AB17" s="49"/>
    </row>
    <row r="18" spans="1:28" ht="23.1" customHeight="1">
      <c r="A18" s="43">
        <f>A17+1</f>
        <v>17</v>
      </c>
      <c r="B18" s="66"/>
      <c r="C18" s="67" t="s">
        <v>9</v>
      </c>
      <c r="D18" s="68">
        <v>9320673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f>AVERAGE(E18:L18)</f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f>AVERAGE(N18:R18)</f>
        <v>0</v>
      </c>
      <c r="T18" s="69">
        <v>78</v>
      </c>
      <c r="U18" s="69">
        <v>0</v>
      </c>
      <c r="V18" s="69">
        <v>16</v>
      </c>
      <c r="W18" s="69">
        <v>0</v>
      </c>
      <c r="X18" s="69"/>
      <c r="Y18" s="69">
        <v>58</v>
      </c>
      <c r="Z18" s="69">
        <f>Y18/100*9+T18/100*11</f>
        <v>13.8</v>
      </c>
      <c r="AA18" s="45"/>
      <c r="AB18" s="49"/>
    </row>
    <row r="19" spans="1:28" ht="23.1" customHeight="1">
      <c r="A19" s="43">
        <f>A18+1</f>
        <v>18</v>
      </c>
      <c r="B19" s="61"/>
      <c r="C19" s="44" t="s">
        <v>8</v>
      </c>
      <c r="D19" s="55">
        <v>9327203</v>
      </c>
      <c r="E19" s="45">
        <v>20</v>
      </c>
      <c r="F19" s="45">
        <v>90</v>
      </c>
      <c r="G19" s="45">
        <v>70</v>
      </c>
      <c r="H19" s="45">
        <v>75</v>
      </c>
      <c r="I19" s="45">
        <v>0</v>
      </c>
      <c r="J19" s="45">
        <v>60</v>
      </c>
      <c r="K19" s="45">
        <v>70</v>
      </c>
      <c r="L19" s="45">
        <v>80</v>
      </c>
      <c r="M19" s="50">
        <f>AVERAGE(E19:L19)</f>
        <v>58.125</v>
      </c>
      <c r="N19" s="45">
        <v>100</v>
      </c>
      <c r="O19" s="45">
        <v>100</v>
      </c>
      <c r="P19" s="45">
        <v>0</v>
      </c>
      <c r="Q19" s="45">
        <v>100</v>
      </c>
      <c r="R19" s="45">
        <v>85</v>
      </c>
      <c r="S19" s="47">
        <f>AVERAGE(N19:R19)</f>
        <v>77</v>
      </c>
      <c r="T19" s="63">
        <v>75</v>
      </c>
      <c r="U19" s="47">
        <v>0.6</v>
      </c>
      <c r="V19" s="48">
        <v>5</v>
      </c>
      <c r="W19" s="47">
        <f>1-0.125*V19</f>
        <v>0.375</v>
      </c>
      <c r="X19" s="57">
        <f>M19/100*4+S19/100+T19/100*9+W19+U19</f>
        <v>10.82</v>
      </c>
      <c r="Y19" s="63">
        <v>40</v>
      </c>
      <c r="Z19" s="69">
        <f>X19+Y19/100*6</f>
        <v>13.22</v>
      </c>
      <c r="AA19" s="45"/>
      <c r="AB19" s="49"/>
    </row>
    <row r="20" spans="1:28" ht="23.1" customHeight="1">
      <c r="A20" s="43">
        <f>A19+1</f>
        <v>19</v>
      </c>
      <c r="B20" s="61"/>
      <c r="C20" s="44" t="s">
        <v>3</v>
      </c>
      <c r="D20" s="55">
        <v>9320733</v>
      </c>
      <c r="E20" s="45">
        <v>100</v>
      </c>
      <c r="F20" s="45">
        <v>100</v>
      </c>
      <c r="G20" s="45">
        <v>0</v>
      </c>
      <c r="H20" s="45">
        <v>40</v>
      </c>
      <c r="I20" s="45">
        <v>95</v>
      </c>
      <c r="J20" s="45">
        <v>70</v>
      </c>
      <c r="K20" s="45">
        <v>0</v>
      </c>
      <c r="L20" s="45">
        <v>0</v>
      </c>
      <c r="M20" s="50">
        <f>AVERAGE(E20:L20)</f>
        <v>50.625</v>
      </c>
      <c r="N20" s="45">
        <v>90</v>
      </c>
      <c r="O20" s="45">
        <v>0</v>
      </c>
      <c r="P20" s="45">
        <v>80</v>
      </c>
      <c r="Q20" s="45">
        <v>100</v>
      </c>
      <c r="R20" s="45">
        <v>0</v>
      </c>
      <c r="S20" s="47">
        <f>AVERAGE(N20:R20)</f>
        <v>54</v>
      </c>
      <c r="T20" s="63">
        <v>86</v>
      </c>
      <c r="U20" s="47">
        <v>0.25</v>
      </c>
      <c r="V20" s="48">
        <v>5</v>
      </c>
      <c r="W20" s="47">
        <f>1-0.125*V20</f>
        <v>0.375</v>
      </c>
      <c r="X20" s="57">
        <f>M20/100*4+S20/100+T20/100*7+W20+U20</f>
        <v>9.2099999999999991</v>
      </c>
      <c r="Y20" s="63">
        <v>99</v>
      </c>
      <c r="Z20" s="57">
        <f>X20+Y20/100*8</f>
        <v>17.13</v>
      </c>
      <c r="AA20" s="45"/>
      <c r="AB20" s="75"/>
    </row>
    <row r="21" spans="1:28" ht="23.1" customHeight="1">
      <c r="A21" s="43">
        <f>A20+1</f>
        <v>20</v>
      </c>
      <c r="B21" s="61"/>
      <c r="C21" s="44" t="s">
        <v>8</v>
      </c>
      <c r="D21" s="55">
        <v>9320793</v>
      </c>
      <c r="E21" s="45">
        <v>0</v>
      </c>
      <c r="F21" s="45">
        <v>45</v>
      </c>
      <c r="G21" s="45">
        <v>0</v>
      </c>
      <c r="H21" s="45">
        <v>1</v>
      </c>
      <c r="I21" s="45">
        <v>100</v>
      </c>
      <c r="J21" s="45">
        <v>40</v>
      </c>
      <c r="K21" s="45">
        <v>0</v>
      </c>
      <c r="L21" s="45">
        <v>0</v>
      </c>
      <c r="M21" s="46">
        <f>AVERAGE(E21:L21)</f>
        <v>23.25</v>
      </c>
      <c r="N21" s="45">
        <v>90</v>
      </c>
      <c r="O21" s="45">
        <v>50</v>
      </c>
      <c r="P21" s="45">
        <v>0</v>
      </c>
      <c r="Q21" s="45">
        <v>0</v>
      </c>
      <c r="R21" s="45">
        <v>0</v>
      </c>
      <c r="S21" s="47">
        <f>AVERAGE(N21:R21)</f>
        <v>28</v>
      </c>
      <c r="T21" s="63">
        <v>67</v>
      </c>
      <c r="U21" s="47">
        <v>0</v>
      </c>
      <c r="V21" s="48">
        <v>5</v>
      </c>
      <c r="W21" s="47">
        <f>1-0.125*V21</f>
        <v>0.375</v>
      </c>
      <c r="X21" s="57">
        <f>M21/100*4+S21/100+T21/100*7+W21+U21</f>
        <v>6.2750000000000004</v>
      </c>
      <c r="Y21" s="63">
        <v>87</v>
      </c>
      <c r="Z21" s="57">
        <f>X21+Y21/100*8</f>
        <v>13.234999999999999</v>
      </c>
      <c r="AA21" s="45"/>
      <c r="AB21" s="49"/>
    </row>
    <row r="22" spans="1:28" ht="23.1" customHeight="1">
      <c r="A22" s="43">
        <f>A21+1</f>
        <v>21</v>
      </c>
      <c r="B22" s="61"/>
      <c r="C22" s="44" t="s">
        <v>8</v>
      </c>
      <c r="D22" s="55">
        <v>9321153</v>
      </c>
      <c r="E22" s="45">
        <v>10</v>
      </c>
      <c r="F22" s="45">
        <v>0</v>
      </c>
      <c r="G22" s="45">
        <v>50</v>
      </c>
      <c r="H22" s="45">
        <v>30</v>
      </c>
      <c r="I22" s="45">
        <v>75</v>
      </c>
      <c r="J22" s="45">
        <v>70</v>
      </c>
      <c r="K22" s="45">
        <v>80</v>
      </c>
      <c r="L22" s="45">
        <v>5</v>
      </c>
      <c r="M22" s="46">
        <f>AVERAGE(E22:L22)</f>
        <v>40</v>
      </c>
      <c r="N22" s="45">
        <v>0</v>
      </c>
      <c r="O22" s="45">
        <v>0</v>
      </c>
      <c r="P22" s="45">
        <v>0</v>
      </c>
      <c r="Q22" s="45">
        <v>10</v>
      </c>
      <c r="R22" s="45">
        <v>0</v>
      </c>
      <c r="S22" s="47">
        <f>AVERAGE(N22:R22)</f>
        <v>2</v>
      </c>
      <c r="T22" s="63">
        <v>45</v>
      </c>
      <c r="U22" s="47">
        <v>0.4</v>
      </c>
      <c r="V22" s="48">
        <v>5</v>
      </c>
      <c r="W22" s="47">
        <f>1-0.125*V22</f>
        <v>0.375</v>
      </c>
      <c r="X22" s="57">
        <f>M22/100*4+S22/100+T22/100*7+W22+U22</f>
        <v>5.5449999999999999</v>
      </c>
      <c r="Y22" s="63">
        <v>75</v>
      </c>
      <c r="Z22" s="57">
        <f>X22+Y22/100*8</f>
        <v>11.545</v>
      </c>
      <c r="AA22" s="45"/>
      <c r="AB22" s="49"/>
    </row>
    <row r="23" spans="1:28" ht="23.1" customHeight="1">
      <c r="A23" s="43">
        <f>A22+1</f>
        <v>22</v>
      </c>
      <c r="B23" s="61"/>
      <c r="C23" s="44" t="s">
        <v>8</v>
      </c>
      <c r="D23" s="55">
        <v>9321503</v>
      </c>
      <c r="E23" s="45">
        <v>80</v>
      </c>
      <c r="F23" s="45">
        <v>100</v>
      </c>
      <c r="G23" s="45">
        <v>80</v>
      </c>
      <c r="H23" s="45">
        <v>75</v>
      </c>
      <c r="I23" s="45">
        <v>80</v>
      </c>
      <c r="J23" s="45">
        <v>75</v>
      </c>
      <c r="K23" s="45">
        <v>40</v>
      </c>
      <c r="L23" s="45">
        <v>25</v>
      </c>
      <c r="M23" s="50">
        <f>AVERAGE(E23:L23)</f>
        <v>69.375</v>
      </c>
      <c r="N23" s="45">
        <v>85</v>
      </c>
      <c r="O23" s="45">
        <v>70</v>
      </c>
      <c r="P23" s="45">
        <v>80</v>
      </c>
      <c r="Q23" s="45">
        <v>100</v>
      </c>
      <c r="R23" s="45">
        <v>90</v>
      </c>
      <c r="S23" s="47">
        <f>AVERAGE(N23:R23)</f>
        <v>85</v>
      </c>
      <c r="T23" s="63">
        <v>64</v>
      </c>
      <c r="U23" s="47">
        <v>1</v>
      </c>
      <c r="V23" s="48">
        <v>4</v>
      </c>
      <c r="W23" s="47">
        <f>1-0.125*V23</f>
        <v>0.5</v>
      </c>
      <c r="X23" s="57">
        <f>M23/100*4+S23/100+T23/100*7+W23+U23</f>
        <v>9.6050000000000004</v>
      </c>
      <c r="Y23" s="63">
        <v>82</v>
      </c>
      <c r="Z23" s="57">
        <f>X23+Y23/100*8</f>
        <v>16.164999999999999</v>
      </c>
      <c r="AA23" s="45"/>
      <c r="AB23" s="49"/>
    </row>
    <row r="24" spans="1:28" ht="23.1" customHeight="1">
      <c r="A24" s="43">
        <f>A23+1</f>
        <v>23</v>
      </c>
      <c r="B24" s="74"/>
      <c r="C24" s="71" t="s">
        <v>3</v>
      </c>
      <c r="D24" s="72">
        <v>9321883</v>
      </c>
      <c r="E24" s="73">
        <v>60</v>
      </c>
      <c r="F24" s="73">
        <v>70</v>
      </c>
      <c r="G24" s="73">
        <v>50</v>
      </c>
      <c r="H24" s="73">
        <v>0</v>
      </c>
      <c r="I24" s="73">
        <v>5</v>
      </c>
      <c r="J24" s="73">
        <v>0</v>
      </c>
      <c r="K24" s="73">
        <v>0</v>
      </c>
      <c r="L24" s="73">
        <v>0</v>
      </c>
      <c r="M24" s="73">
        <f>AVERAGE(E24:L24)</f>
        <v>23.125</v>
      </c>
      <c r="N24" s="73">
        <v>100</v>
      </c>
      <c r="O24" s="73">
        <v>50</v>
      </c>
      <c r="P24" s="73">
        <v>0</v>
      </c>
      <c r="Q24" s="73">
        <v>0</v>
      </c>
      <c r="R24" s="73">
        <v>0</v>
      </c>
      <c r="S24" s="73">
        <f>AVERAGE(N24:R24)</f>
        <v>30</v>
      </c>
      <c r="T24" s="73">
        <v>37</v>
      </c>
      <c r="U24" s="73">
        <v>0</v>
      </c>
      <c r="V24" s="73">
        <v>7</v>
      </c>
      <c r="W24" s="73">
        <f>1-0.125*V24</f>
        <v>0.125</v>
      </c>
      <c r="X24" s="57">
        <f>M24/100*4+S24/100+T24/100*9+W24+U24</f>
        <v>4.68</v>
      </c>
      <c r="Y24" s="73">
        <v>35</v>
      </c>
      <c r="Z24" s="69">
        <f>X24+Y24/100*6</f>
        <v>6.7799999999999994</v>
      </c>
      <c r="AA24" s="45"/>
      <c r="AB24" s="49"/>
    </row>
    <row r="25" spans="1:28" ht="23.1" customHeight="1">
      <c r="A25" s="43">
        <f>A24+1</f>
        <v>24</v>
      </c>
      <c r="B25" s="70"/>
      <c r="C25" s="71" t="s">
        <v>9</v>
      </c>
      <c r="D25" s="72">
        <v>9324903</v>
      </c>
      <c r="E25" s="73">
        <v>0</v>
      </c>
      <c r="F25" s="73">
        <v>0</v>
      </c>
      <c r="G25" s="73">
        <v>10</v>
      </c>
      <c r="H25" s="73">
        <v>0</v>
      </c>
      <c r="I25" s="73">
        <v>10</v>
      </c>
      <c r="J25" s="73">
        <v>5</v>
      </c>
      <c r="K25" s="73">
        <v>0</v>
      </c>
      <c r="L25" s="73">
        <v>0</v>
      </c>
      <c r="M25" s="73">
        <f>AVERAGE(E25:L25)</f>
        <v>3.125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f>AVERAGE(N25:R25)</f>
        <v>0</v>
      </c>
      <c r="T25" s="73">
        <v>13</v>
      </c>
      <c r="U25" s="73">
        <v>0</v>
      </c>
      <c r="V25" s="73">
        <v>13</v>
      </c>
      <c r="W25" s="73">
        <v>0</v>
      </c>
      <c r="X25" s="73">
        <f>M25/100*4+S25/100+T25/100*7+W25+U25</f>
        <v>1.0350000000000001</v>
      </c>
      <c r="Y25" s="73">
        <v>15</v>
      </c>
      <c r="Z25" s="73">
        <f>X25+Y25/100*8</f>
        <v>2.2350000000000003</v>
      </c>
      <c r="AA25" s="45"/>
      <c r="AB25" s="49"/>
    </row>
    <row r="26" spans="1:28" ht="23.1" customHeight="1">
      <c r="A26" s="43">
        <f>A25+1</f>
        <v>25</v>
      </c>
      <c r="B26" s="61"/>
      <c r="C26" s="44" t="s">
        <v>8</v>
      </c>
      <c r="D26" s="55">
        <v>9322313</v>
      </c>
      <c r="E26" s="45">
        <v>40</v>
      </c>
      <c r="F26" s="45">
        <v>60</v>
      </c>
      <c r="G26" s="45">
        <v>50</v>
      </c>
      <c r="H26" s="45">
        <v>40</v>
      </c>
      <c r="I26" s="45">
        <v>60</v>
      </c>
      <c r="J26" s="45">
        <v>75</v>
      </c>
      <c r="K26" s="45">
        <v>80</v>
      </c>
      <c r="L26" s="45">
        <v>100</v>
      </c>
      <c r="M26" s="50">
        <f>AVERAGE(E26:L26)</f>
        <v>63.125</v>
      </c>
      <c r="N26" s="45">
        <v>90</v>
      </c>
      <c r="O26" s="45">
        <v>80</v>
      </c>
      <c r="P26" s="45">
        <v>0</v>
      </c>
      <c r="Q26" s="45">
        <v>90</v>
      </c>
      <c r="R26" s="45">
        <v>50</v>
      </c>
      <c r="S26" s="47">
        <f>AVERAGE(N26:R26)</f>
        <v>62</v>
      </c>
      <c r="T26" s="63">
        <v>32</v>
      </c>
      <c r="U26" s="47">
        <v>1</v>
      </c>
      <c r="V26" s="48">
        <v>3</v>
      </c>
      <c r="W26" s="47">
        <f>1-0.125*V26</f>
        <v>0.625</v>
      </c>
      <c r="X26" s="57">
        <f>M26/100*4+S26/100+T26/100*7+W26+U26</f>
        <v>7.01</v>
      </c>
      <c r="Y26" s="63">
        <v>73</v>
      </c>
      <c r="Z26" s="57">
        <f>X26+Y26/100*8</f>
        <v>12.85</v>
      </c>
      <c r="AA26" s="45"/>
      <c r="AB26" s="49"/>
    </row>
    <row r="27" spans="1:28" ht="23.1" customHeight="1">
      <c r="A27" s="43">
        <f>A26+1</f>
        <v>26</v>
      </c>
      <c r="B27" s="70"/>
      <c r="C27" s="71" t="s">
        <v>9</v>
      </c>
      <c r="D27" s="72">
        <v>9324913</v>
      </c>
      <c r="E27" s="73">
        <v>20</v>
      </c>
      <c r="F27" s="73">
        <v>0</v>
      </c>
      <c r="G27" s="73">
        <v>40</v>
      </c>
      <c r="H27" s="73">
        <v>50</v>
      </c>
      <c r="I27" s="73">
        <v>40</v>
      </c>
      <c r="J27" s="73">
        <v>40</v>
      </c>
      <c r="K27" s="73">
        <v>20</v>
      </c>
      <c r="L27" s="73">
        <v>5</v>
      </c>
      <c r="M27" s="73">
        <f>AVERAGE(E27:L27)</f>
        <v>26.875</v>
      </c>
      <c r="N27" s="73">
        <v>90</v>
      </c>
      <c r="O27" s="73">
        <v>100</v>
      </c>
      <c r="P27" s="73">
        <v>0</v>
      </c>
      <c r="Q27" s="73">
        <v>80</v>
      </c>
      <c r="R27" s="73">
        <v>100</v>
      </c>
      <c r="S27" s="73">
        <f>AVERAGE(N27:R27)</f>
        <v>74</v>
      </c>
      <c r="T27" s="73">
        <v>37</v>
      </c>
      <c r="U27" s="73">
        <v>1</v>
      </c>
      <c r="V27" s="73">
        <v>3</v>
      </c>
      <c r="W27" s="73">
        <f>1-0.125*V27</f>
        <v>0.625</v>
      </c>
      <c r="X27" s="57">
        <f>M27/100*4+S27/100+T27/100*9+W27+U27</f>
        <v>6.77</v>
      </c>
      <c r="Y27" s="73">
        <v>31</v>
      </c>
      <c r="Z27" s="69">
        <f>X27+Y27/100*6</f>
        <v>8.629999999999999</v>
      </c>
      <c r="AA27" s="45"/>
      <c r="AB27" s="49"/>
    </row>
    <row r="28" spans="1:28" ht="26.25" customHeight="1" thickBot="1">
      <c r="A28" s="43"/>
      <c r="B28" s="77" t="s">
        <v>24</v>
      </c>
      <c r="C28" s="79"/>
      <c r="D28" s="81"/>
      <c r="E28" s="83">
        <f>AVERAGE(E1:E27)</f>
        <v>43.269230769230766</v>
      </c>
      <c r="F28" s="83">
        <f>AVERAGE(F1:F27)</f>
        <v>47.5</v>
      </c>
      <c r="G28" s="83">
        <f>AVERAGE(G1:G27)</f>
        <v>30.23076923076923</v>
      </c>
      <c r="H28" s="83">
        <f>AVERAGE(H1:H27)</f>
        <v>28.5</v>
      </c>
      <c r="I28" s="83">
        <f>AVERAGE(I1:I27)</f>
        <v>36.153846153846153</v>
      </c>
      <c r="J28" s="83">
        <f>AVERAGE(J1:J27)</f>
        <v>28.4</v>
      </c>
      <c r="K28" s="83">
        <f>AVERAGE(K1:K27)</f>
        <v>26.2</v>
      </c>
      <c r="L28" s="83">
        <f>AVERAGE(L1:L27)</f>
        <v>22</v>
      </c>
      <c r="M28" s="83">
        <f>AVERAGE(M1:M27)</f>
        <v>33.004807692307693</v>
      </c>
      <c r="N28" s="83">
        <f>AVERAGE(N1:N27)</f>
        <v>42.884615384615387</v>
      </c>
      <c r="O28" s="83">
        <f>AVERAGE(O1:O27)</f>
        <v>51.53846153846154</v>
      </c>
      <c r="P28" s="83">
        <f>AVERAGE(P1:P27)</f>
        <v>19.615384615384617</v>
      </c>
      <c r="Q28" s="83">
        <f>AVERAGE(Q1:Q27)</f>
        <v>42.5</v>
      </c>
      <c r="R28" s="83">
        <f>AVERAGE(R1:R27)</f>
        <v>22.5</v>
      </c>
      <c r="S28" s="83">
        <f>AVERAGE(S1:S27)</f>
        <v>35.807692307692307</v>
      </c>
      <c r="T28" s="83">
        <f>AVERAGE(T1:T27)</f>
        <v>46</v>
      </c>
      <c r="U28" s="83">
        <f>AVERAGE(U1:U27)</f>
        <v>0.42500000000000004</v>
      </c>
      <c r="V28" s="52"/>
      <c r="W28" s="51"/>
      <c r="X28" s="88"/>
      <c r="Y28" s="83">
        <f>AVERAGE(Y1:Y27)</f>
        <v>57.57692307692308</v>
      </c>
      <c r="Z28" s="90">
        <f>AVERAGE(Z1:Z27)</f>
        <v>10.480384615384613</v>
      </c>
      <c r="AA28" s="51"/>
      <c r="AB28" s="53"/>
    </row>
    <row r="29" spans="1:28" ht="23.1" customHeight="1" thickTop="1">
      <c r="A29" s="32">
        <f>A28+1</f>
        <v>1</v>
      </c>
      <c r="B29" s="78"/>
      <c r="C29" s="80" t="s">
        <v>9</v>
      </c>
      <c r="D29" s="82">
        <v>9322943</v>
      </c>
      <c r="E29" s="32">
        <v>10</v>
      </c>
      <c r="F29" s="32">
        <v>55</v>
      </c>
      <c r="G29" s="32">
        <v>70</v>
      </c>
      <c r="H29" s="32">
        <v>100</v>
      </c>
      <c r="I29" s="32">
        <v>95</v>
      </c>
      <c r="J29" s="32">
        <v>30</v>
      </c>
      <c r="K29" s="32">
        <v>100</v>
      </c>
      <c r="L29" s="32">
        <v>100</v>
      </c>
      <c r="M29" s="84">
        <f>AVERAGE(E29:L29)</f>
        <v>70</v>
      </c>
      <c r="N29" s="32">
        <v>0</v>
      </c>
      <c r="O29" s="32">
        <v>100</v>
      </c>
      <c r="P29" s="32">
        <v>100</v>
      </c>
      <c r="Q29" s="32">
        <v>90</v>
      </c>
      <c r="R29" s="32">
        <v>0</v>
      </c>
      <c r="S29" s="85">
        <f>AVERAGE(N29:R29)</f>
        <v>58</v>
      </c>
      <c r="T29" s="86">
        <v>60</v>
      </c>
      <c r="U29" s="85">
        <v>0</v>
      </c>
      <c r="V29" s="87">
        <v>3</v>
      </c>
      <c r="W29" s="85">
        <f>1-0.125*V29</f>
        <v>0.625</v>
      </c>
      <c r="X29" s="89">
        <f>M29/100*4+S29/100+T29/100*7+W29+U29</f>
        <v>8.2050000000000001</v>
      </c>
      <c r="Y29" s="86">
        <v>89</v>
      </c>
      <c r="Z29" s="89">
        <f>X29+Y29/100*8</f>
        <v>15.324999999999999</v>
      </c>
    </row>
    <row r="30" spans="1:28">
      <c r="M30" s="32"/>
    </row>
    <row r="31" spans="1:28">
      <c r="M31" s="32"/>
    </row>
    <row r="32" spans="1:28">
      <c r="M32" s="32"/>
    </row>
    <row r="33" spans="13:13">
      <c r="M33" s="32"/>
    </row>
    <row r="34" spans="13:13">
      <c r="M34" s="32"/>
    </row>
    <row r="35" spans="13:13">
      <c r="M35" s="32"/>
    </row>
    <row r="36" spans="13:13">
      <c r="M36" s="32"/>
    </row>
    <row r="37" spans="13:13">
      <c r="M37" s="32"/>
    </row>
    <row r="38" spans="13:13">
      <c r="M38" s="32"/>
    </row>
    <row r="39" spans="13:13">
      <c r="M39" s="32"/>
    </row>
    <row r="40" spans="13:13">
      <c r="M40" s="32"/>
    </row>
    <row r="41" spans="13:13">
      <c r="M41" s="32"/>
    </row>
    <row r="42" spans="13:13">
      <c r="M42" s="37"/>
    </row>
    <row r="43" spans="13:13">
      <c r="M43" s="37"/>
    </row>
    <row r="44" spans="13:13">
      <c r="M44" s="37"/>
    </row>
    <row r="45" spans="13:13">
      <c r="M45" s="37"/>
    </row>
    <row r="46" spans="13:13">
      <c r="M46" s="37"/>
    </row>
    <row r="47" spans="13:13">
      <c r="M47" s="37"/>
    </row>
    <row r="48" spans="13:13">
      <c r="M48" s="37"/>
    </row>
    <row r="49" spans="13:13">
      <c r="M49" s="37"/>
    </row>
    <row r="50" spans="13:13">
      <c r="M50" s="37"/>
    </row>
    <row r="51" spans="13:13">
      <c r="M51" s="37"/>
    </row>
    <row r="52" spans="13:13">
      <c r="M52" s="37"/>
    </row>
    <row r="53" spans="13:13">
      <c r="M53" s="37"/>
    </row>
    <row r="54" spans="13:13">
      <c r="M54" s="37"/>
    </row>
    <row r="55" spans="13:13">
      <c r="M55" s="37"/>
    </row>
    <row r="56" spans="13:13">
      <c r="M56" s="37"/>
    </row>
    <row r="57" spans="13:13">
      <c r="M57" s="37"/>
    </row>
    <row r="58" spans="13:13">
      <c r="M58" s="37"/>
    </row>
    <row r="59" spans="13:13">
      <c r="M59" s="37"/>
    </row>
    <row r="60" spans="13:13">
      <c r="M60" s="37"/>
    </row>
    <row r="61" spans="13:13">
      <c r="M61" s="37"/>
    </row>
    <row r="62" spans="13:13">
      <c r="M62" s="37"/>
    </row>
    <row r="63" spans="13:13">
      <c r="M63" s="37"/>
    </row>
    <row r="64" spans="13:13">
      <c r="M64" s="37"/>
    </row>
    <row r="65" spans="13:13">
      <c r="M65" s="37"/>
    </row>
    <row r="66" spans="13:13">
      <c r="M66" s="37"/>
    </row>
    <row r="67" spans="13:13">
      <c r="M67" s="37"/>
    </row>
    <row r="68" spans="13:13">
      <c r="M68" s="37"/>
    </row>
    <row r="69" spans="13:13">
      <c r="M69" s="37"/>
    </row>
    <row r="70" spans="13:13">
      <c r="M70" s="37"/>
    </row>
    <row r="71" spans="13:13">
      <c r="M71" s="37"/>
    </row>
    <row r="72" spans="13:13">
      <c r="M72" s="37"/>
    </row>
    <row r="73" spans="13:13">
      <c r="M73" s="37"/>
    </row>
  </sheetData>
  <sortState ref="A2:AA29">
    <sortCondition ref="B2"/>
  </sortState>
  <printOptions gridLines="1"/>
  <pageMargins left="7.874015748031496E-2" right="0.11811023622047245" top="0.74803149606299213" bottom="0.11811023622047245" header="0.31496062992125984" footer="0.31496062992125984"/>
  <pageSetup orientation="portrait" r:id="rId1"/>
  <headerFooter>
    <oddHeader>&amp;Lترم3941&amp;Cمعادلات ديفرانسيل
11-203-10-11&amp;R&amp;A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rightToLeft="1" view="pageLayout" topLeftCell="A16" zoomScaleNormal="100" workbookViewId="0">
      <selection activeCell="B17" sqref="B17"/>
    </sheetView>
  </sheetViews>
  <sheetFormatPr defaultColWidth="9.140625" defaultRowHeight="15"/>
  <cols>
    <col min="1" max="1" width="2.85546875" style="12" customWidth="1"/>
    <col min="2" max="2" width="23.42578125" customWidth="1"/>
    <col min="3" max="3" width="6.42578125" style="31" customWidth="1"/>
    <col min="4" max="4" width="8" customWidth="1"/>
    <col min="5" max="19" width="4" customWidth="1"/>
  </cols>
  <sheetData>
    <row r="1" spans="1:19" ht="26.25" customHeight="1" thickTop="1">
      <c r="A1" s="13"/>
      <c r="B1" s="14"/>
      <c r="C1" s="5" t="s">
        <v>1</v>
      </c>
      <c r="D1" s="6" t="s">
        <v>2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5"/>
    </row>
    <row r="2" spans="1:19" ht="24.6" customHeight="1">
      <c r="A2" s="16">
        <v>1</v>
      </c>
      <c r="B2" s="8"/>
      <c r="C2" s="26" t="s">
        <v>8</v>
      </c>
      <c r="D2" s="8">
        <v>9212703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7"/>
    </row>
    <row r="3" spans="1:19" ht="24.6" customHeight="1">
      <c r="A3" s="16">
        <f>1+A2</f>
        <v>2</v>
      </c>
      <c r="B3" s="8"/>
      <c r="C3" s="26" t="s">
        <v>3</v>
      </c>
      <c r="D3" s="8">
        <v>9317513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7"/>
    </row>
    <row r="4" spans="1:19" ht="24.6" customHeight="1">
      <c r="A4" s="16">
        <f t="shared" ref="A4:A30" si="0">1+A3</f>
        <v>3</v>
      </c>
      <c r="B4" s="8"/>
      <c r="C4" s="26" t="s">
        <v>9</v>
      </c>
      <c r="D4" s="8">
        <v>9212823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7"/>
    </row>
    <row r="5" spans="1:19" ht="24.6" customHeight="1">
      <c r="A5" s="16">
        <f t="shared" si="0"/>
        <v>4</v>
      </c>
      <c r="B5" s="8"/>
      <c r="C5" s="26" t="s">
        <v>8</v>
      </c>
      <c r="D5" s="8">
        <v>9317653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7"/>
    </row>
    <row r="6" spans="1:19" ht="24.6" customHeight="1">
      <c r="A6" s="16">
        <f t="shared" si="0"/>
        <v>5</v>
      </c>
      <c r="B6" s="8"/>
      <c r="C6" s="26" t="s">
        <v>3</v>
      </c>
      <c r="D6" s="8">
        <v>9213633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7"/>
    </row>
    <row r="7" spans="1:19" ht="24.6" customHeight="1">
      <c r="A7" s="16">
        <f t="shared" si="0"/>
        <v>6</v>
      </c>
      <c r="B7" s="8"/>
      <c r="C7" s="26" t="s">
        <v>3</v>
      </c>
      <c r="D7" s="8">
        <v>9318553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7"/>
    </row>
    <row r="8" spans="1:19" ht="24.6" customHeight="1">
      <c r="A8" s="16">
        <f t="shared" si="0"/>
        <v>7</v>
      </c>
      <c r="B8" s="8"/>
      <c r="C8" s="26" t="s">
        <v>3</v>
      </c>
      <c r="D8" s="8">
        <v>9221303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7"/>
    </row>
    <row r="9" spans="1:19" ht="24.6" customHeight="1">
      <c r="A9" s="16">
        <f t="shared" si="0"/>
        <v>8</v>
      </c>
      <c r="B9" s="8"/>
      <c r="C9" s="26" t="s">
        <v>9</v>
      </c>
      <c r="D9" s="8">
        <v>9427543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7"/>
    </row>
    <row r="10" spans="1:19" ht="24.6" customHeight="1">
      <c r="A10" s="16">
        <f t="shared" si="0"/>
        <v>9</v>
      </c>
      <c r="B10" s="8"/>
      <c r="C10" s="26" t="s">
        <v>3</v>
      </c>
      <c r="D10" s="8">
        <v>9318973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7"/>
    </row>
    <row r="11" spans="1:19" ht="24.6" customHeight="1">
      <c r="A11" s="16">
        <f t="shared" si="0"/>
        <v>10</v>
      </c>
      <c r="B11" s="8"/>
      <c r="C11" s="26" t="s">
        <v>8</v>
      </c>
      <c r="D11" s="8">
        <v>9214533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/>
    </row>
    <row r="12" spans="1:19" ht="24.6" customHeight="1">
      <c r="A12" s="16">
        <f t="shared" si="0"/>
        <v>11</v>
      </c>
      <c r="B12" s="8"/>
      <c r="C12" s="26" t="s">
        <v>3</v>
      </c>
      <c r="D12" s="8">
        <v>9319083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7"/>
    </row>
    <row r="13" spans="1:19" ht="24.6" customHeight="1">
      <c r="A13" s="16">
        <f t="shared" si="0"/>
        <v>12</v>
      </c>
      <c r="B13" s="8"/>
      <c r="C13" s="26" t="s">
        <v>9</v>
      </c>
      <c r="D13" s="8">
        <v>9214733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7"/>
    </row>
    <row r="14" spans="1:19" ht="24.6" customHeight="1">
      <c r="A14" s="16">
        <f t="shared" si="0"/>
        <v>13</v>
      </c>
      <c r="B14" s="8"/>
      <c r="C14" s="26" t="s">
        <v>8</v>
      </c>
      <c r="D14" s="8">
        <v>9319313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7"/>
    </row>
    <row r="15" spans="1:19" ht="24.6" customHeight="1">
      <c r="A15" s="16">
        <f t="shared" si="0"/>
        <v>14</v>
      </c>
      <c r="B15" s="8"/>
      <c r="C15" s="26" t="s">
        <v>5</v>
      </c>
      <c r="D15" s="8">
        <v>9013053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7"/>
    </row>
    <row r="16" spans="1:19" ht="24.6" customHeight="1">
      <c r="A16" s="16">
        <f t="shared" si="0"/>
        <v>15</v>
      </c>
      <c r="B16" s="8"/>
      <c r="C16" s="26" t="s">
        <v>8</v>
      </c>
      <c r="D16" s="8">
        <v>9215753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7"/>
    </row>
    <row r="17" spans="1:19" ht="24.6" customHeight="1">
      <c r="A17" s="16">
        <f t="shared" si="0"/>
        <v>16</v>
      </c>
      <c r="B17" s="8"/>
      <c r="C17" s="26" t="s">
        <v>8</v>
      </c>
      <c r="D17" s="8">
        <v>9320113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7"/>
    </row>
    <row r="18" spans="1:19" ht="24.6" customHeight="1">
      <c r="A18" s="16">
        <f t="shared" si="0"/>
        <v>17</v>
      </c>
      <c r="B18" s="8"/>
      <c r="C18" s="26" t="s">
        <v>3</v>
      </c>
      <c r="D18" s="8">
        <v>9215923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7"/>
    </row>
    <row r="19" spans="1:19" ht="24.6" customHeight="1">
      <c r="A19" s="16">
        <f t="shared" si="0"/>
        <v>18</v>
      </c>
      <c r="B19" s="8"/>
      <c r="C19" s="26" t="s">
        <v>8</v>
      </c>
      <c r="D19" s="8">
        <v>9215953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7"/>
    </row>
    <row r="20" spans="1:19" ht="24.6" customHeight="1">
      <c r="A20" s="16">
        <f t="shared" si="0"/>
        <v>19</v>
      </c>
      <c r="B20" s="8"/>
      <c r="C20" s="26" t="s">
        <v>8</v>
      </c>
      <c r="D20" s="8">
        <v>9216713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7"/>
    </row>
    <row r="21" spans="1:19" ht="24.6" customHeight="1">
      <c r="A21" s="16">
        <f t="shared" si="0"/>
        <v>20</v>
      </c>
      <c r="B21" s="8"/>
      <c r="C21" s="26" t="s">
        <v>8</v>
      </c>
      <c r="D21" s="8">
        <v>9216763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7"/>
    </row>
    <row r="22" spans="1:19" ht="24.6" customHeight="1">
      <c r="A22" s="16">
        <f t="shared" si="0"/>
        <v>21</v>
      </c>
      <c r="B22" s="8"/>
      <c r="C22" s="26" t="s">
        <v>6</v>
      </c>
      <c r="D22" s="8">
        <v>9014363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7"/>
    </row>
    <row r="23" spans="1:19" ht="24.6" customHeight="1">
      <c r="A23" s="16">
        <f t="shared" si="0"/>
        <v>22</v>
      </c>
      <c r="B23" s="8"/>
      <c r="C23" s="26" t="s">
        <v>8</v>
      </c>
      <c r="D23" s="8">
        <v>9216853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7"/>
    </row>
    <row r="24" spans="1:19" ht="24.6" customHeight="1">
      <c r="A24" s="16">
        <f t="shared" si="0"/>
        <v>23</v>
      </c>
      <c r="B24" s="8"/>
      <c r="C24" s="26" t="s">
        <v>3</v>
      </c>
      <c r="D24" s="8">
        <v>9321883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7"/>
    </row>
    <row r="25" spans="1:19" ht="24.6" customHeight="1">
      <c r="A25" s="16">
        <f t="shared" si="0"/>
        <v>24</v>
      </c>
      <c r="B25" s="8"/>
      <c r="C25" s="26" t="s">
        <v>8</v>
      </c>
      <c r="D25" s="8">
        <v>9322113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7"/>
    </row>
    <row r="26" spans="1:19" ht="24.6" customHeight="1">
      <c r="A26" s="16">
        <f t="shared" si="0"/>
        <v>25</v>
      </c>
      <c r="B26" s="8"/>
      <c r="C26" s="26" t="s">
        <v>9</v>
      </c>
      <c r="D26" s="8">
        <v>9218033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7"/>
    </row>
    <row r="27" spans="1:19" ht="24.6" customHeight="1">
      <c r="A27" s="16">
        <f t="shared" si="0"/>
        <v>26</v>
      </c>
      <c r="B27" s="8"/>
      <c r="C27" s="26" t="s">
        <v>8</v>
      </c>
      <c r="D27" s="8">
        <v>9322293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7"/>
    </row>
    <row r="28" spans="1:19" ht="24.6" customHeight="1">
      <c r="A28" s="16">
        <f t="shared" si="0"/>
        <v>27</v>
      </c>
      <c r="B28" s="8"/>
      <c r="C28" s="26" t="s">
        <v>9</v>
      </c>
      <c r="D28" s="8">
        <v>9324913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7"/>
    </row>
    <row r="29" spans="1:19" ht="24.6" customHeight="1">
      <c r="A29" s="16">
        <f t="shared" si="0"/>
        <v>28</v>
      </c>
      <c r="B29" s="8"/>
      <c r="C29" s="26" t="s">
        <v>9</v>
      </c>
      <c r="D29" s="8">
        <v>9322943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7"/>
    </row>
    <row r="30" spans="1:19" ht="24.6" customHeight="1" thickBot="1">
      <c r="A30" s="18">
        <f t="shared" si="0"/>
        <v>29</v>
      </c>
      <c r="B30" s="11"/>
      <c r="C30" s="30" t="s">
        <v>3</v>
      </c>
      <c r="D30" s="11">
        <v>9323183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9"/>
    </row>
    <row r="31" spans="1:19" ht="15.75" thickTop="1"/>
  </sheetData>
  <pageMargins left="4.1666666666666664E-2" right="0.20833333333333334" top="0.70833333333333337" bottom="0.22916666666666666" header="0.3" footer="0.3"/>
  <pageSetup orientation="portrait" r:id="rId1"/>
  <headerFooter>
    <oddHeader>&amp;Lترم 3941&amp;Cزبان تخصصي برق
12-257-10-11&amp;R&amp;A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rightToLeft="1" view="pageLayout" zoomScaleNormal="100" workbookViewId="0">
      <selection activeCell="B1" sqref="B1:B1048576"/>
    </sheetView>
  </sheetViews>
  <sheetFormatPr defaultRowHeight="15"/>
  <cols>
    <col min="1" max="1" width="2.85546875" customWidth="1"/>
    <col min="2" max="2" width="16.28515625" style="25" customWidth="1"/>
    <col min="3" max="3" width="6.42578125" style="28" customWidth="1"/>
    <col min="4" max="4" width="7.7109375" customWidth="1"/>
    <col min="5" max="19" width="4.42578125" customWidth="1"/>
  </cols>
  <sheetData>
    <row r="1" spans="1:19" ht="37.5" customHeight="1" thickTop="1">
      <c r="A1" s="20"/>
      <c r="B1" s="22"/>
      <c r="C1" s="5" t="s">
        <v>1</v>
      </c>
      <c r="D1" s="6" t="s">
        <v>2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5"/>
    </row>
    <row r="2" spans="1:19" ht="37.35" customHeight="1">
      <c r="A2" s="16">
        <v>1</v>
      </c>
      <c r="B2" s="23"/>
      <c r="C2" s="26" t="s">
        <v>3</v>
      </c>
      <c r="D2" s="8">
        <v>9212363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7"/>
    </row>
    <row r="3" spans="1:19" ht="37.35" customHeight="1">
      <c r="A3" s="16">
        <f>1+A2</f>
        <v>2</v>
      </c>
      <c r="B3" s="23"/>
      <c r="C3" s="26" t="s">
        <v>3</v>
      </c>
      <c r="D3" s="8">
        <v>9317223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7"/>
    </row>
    <row r="4" spans="1:19" ht="37.35" customHeight="1">
      <c r="A4" s="16">
        <f t="shared" ref="A4:A38" si="0">1+A3</f>
        <v>3</v>
      </c>
      <c r="B4" s="23"/>
      <c r="C4" s="26" t="s">
        <v>3</v>
      </c>
      <c r="D4" s="8">
        <v>9317333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7"/>
    </row>
    <row r="5" spans="1:19" ht="37.35" customHeight="1">
      <c r="A5" s="16">
        <f t="shared" si="0"/>
        <v>4</v>
      </c>
      <c r="B5" s="23"/>
      <c r="C5" s="26" t="s">
        <v>8</v>
      </c>
      <c r="D5" s="8">
        <v>9317393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7"/>
    </row>
    <row r="6" spans="1:19" ht="37.35" customHeight="1">
      <c r="A6" s="16">
        <f t="shared" si="0"/>
        <v>5</v>
      </c>
      <c r="B6" s="23"/>
      <c r="C6" s="26" t="s">
        <v>3</v>
      </c>
      <c r="D6" s="8">
        <v>9317543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7"/>
    </row>
    <row r="7" spans="1:19" ht="37.35" customHeight="1">
      <c r="A7" s="16">
        <f t="shared" si="0"/>
        <v>6</v>
      </c>
      <c r="B7" s="23"/>
      <c r="C7" s="26" t="s">
        <v>9</v>
      </c>
      <c r="D7" s="8">
        <v>9317723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7"/>
    </row>
    <row r="8" spans="1:19" ht="37.35" customHeight="1">
      <c r="A8" s="16">
        <f t="shared" si="0"/>
        <v>7</v>
      </c>
      <c r="B8" s="23"/>
      <c r="C8" s="26" t="s">
        <v>3</v>
      </c>
      <c r="D8" s="8">
        <v>9317943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7"/>
    </row>
    <row r="9" spans="1:19" ht="37.35" customHeight="1">
      <c r="A9" s="16">
        <f t="shared" si="0"/>
        <v>8</v>
      </c>
      <c r="B9" s="23"/>
      <c r="C9" s="26" t="s">
        <v>3</v>
      </c>
      <c r="D9" s="8">
        <v>9318003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7"/>
    </row>
    <row r="10" spans="1:19" ht="37.35" customHeight="1">
      <c r="A10" s="16">
        <f t="shared" si="0"/>
        <v>9</v>
      </c>
      <c r="B10" s="23"/>
      <c r="C10" s="26" t="s">
        <v>3</v>
      </c>
      <c r="D10" s="8">
        <v>9318043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7"/>
    </row>
    <row r="11" spans="1:19" ht="37.35" customHeight="1">
      <c r="A11" s="16">
        <f t="shared" si="0"/>
        <v>10</v>
      </c>
      <c r="B11" s="23"/>
      <c r="C11" s="26" t="s">
        <v>3</v>
      </c>
      <c r="D11" s="8">
        <v>9318123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/>
    </row>
    <row r="12" spans="1:19" ht="37.35" customHeight="1">
      <c r="A12" s="16">
        <f t="shared" si="0"/>
        <v>11</v>
      </c>
      <c r="B12" s="23"/>
      <c r="C12" s="26" t="s">
        <v>3</v>
      </c>
      <c r="D12" s="8">
        <v>9318333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7"/>
    </row>
    <row r="13" spans="1:19" ht="37.35" customHeight="1">
      <c r="A13" s="16">
        <f t="shared" si="0"/>
        <v>12</v>
      </c>
      <c r="B13" s="23"/>
      <c r="C13" s="26" t="s">
        <v>3</v>
      </c>
      <c r="D13" s="8">
        <v>9318753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7"/>
    </row>
    <row r="14" spans="1:19" ht="37.35" customHeight="1">
      <c r="A14" s="16">
        <f t="shared" si="0"/>
        <v>13</v>
      </c>
      <c r="B14" s="23"/>
      <c r="C14" s="26" t="s">
        <v>3</v>
      </c>
      <c r="D14" s="8">
        <v>9318903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7"/>
    </row>
    <row r="15" spans="1:19" ht="37.35" customHeight="1">
      <c r="A15" s="16">
        <f t="shared" si="0"/>
        <v>14</v>
      </c>
      <c r="B15" s="23"/>
      <c r="C15" s="26" t="s">
        <v>9</v>
      </c>
      <c r="D15" s="8">
        <v>9324873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7"/>
    </row>
    <row r="16" spans="1:19" ht="37.35" customHeight="1">
      <c r="A16" s="16">
        <f t="shared" si="0"/>
        <v>15</v>
      </c>
      <c r="B16" s="23"/>
      <c r="C16" s="26" t="s">
        <v>3</v>
      </c>
      <c r="D16" s="8">
        <v>9319903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7"/>
    </row>
    <row r="17" spans="1:19" ht="37.35" customHeight="1">
      <c r="A17" s="16">
        <f t="shared" si="0"/>
        <v>16</v>
      </c>
      <c r="B17" s="23"/>
      <c r="C17" s="26" t="s">
        <v>8</v>
      </c>
      <c r="D17" s="8">
        <v>9319973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7"/>
    </row>
    <row r="18" spans="1:19" ht="37.35" customHeight="1">
      <c r="A18" s="16">
        <f t="shared" si="0"/>
        <v>17</v>
      </c>
      <c r="B18" s="23"/>
      <c r="C18" s="26" t="s">
        <v>3</v>
      </c>
      <c r="D18" s="8">
        <v>9320123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7"/>
    </row>
    <row r="19" spans="1:19" ht="37.35" customHeight="1">
      <c r="A19" s="16">
        <f t="shared" si="0"/>
        <v>18</v>
      </c>
      <c r="B19" s="23"/>
      <c r="C19" s="26" t="s">
        <v>3</v>
      </c>
      <c r="D19" s="8">
        <v>9320143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7"/>
    </row>
    <row r="20" spans="1:19" ht="37.35" customHeight="1">
      <c r="A20" s="16">
        <f t="shared" si="0"/>
        <v>19</v>
      </c>
      <c r="B20" s="23"/>
      <c r="C20" s="26" t="s">
        <v>9</v>
      </c>
      <c r="D20" s="8">
        <v>9320403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7"/>
    </row>
    <row r="21" spans="1:19" ht="37.35" customHeight="1">
      <c r="A21" s="16">
        <f t="shared" si="0"/>
        <v>20</v>
      </c>
      <c r="B21" s="23"/>
      <c r="C21" s="26" t="s">
        <v>9</v>
      </c>
      <c r="D21" s="8">
        <v>9320753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7"/>
    </row>
    <row r="22" spans="1:19" ht="37.35" customHeight="1">
      <c r="A22" s="16">
        <f t="shared" si="0"/>
        <v>21</v>
      </c>
      <c r="B22" s="23"/>
      <c r="C22" s="26" t="s">
        <v>3</v>
      </c>
      <c r="D22" s="8">
        <v>9320783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7"/>
    </row>
    <row r="23" spans="1:19" ht="37.35" customHeight="1">
      <c r="A23" s="16">
        <f t="shared" si="0"/>
        <v>22</v>
      </c>
      <c r="B23" s="23"/>
      <c r="C23" s="26" t="s">
        <v>3</v>
      </c>
      <c r="D23" s="8">
        <v>9320873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7"/>
    </row>
    <row r="24" spans="1:19" ht="37.35" customHeight="1">
      <c r="A24" s="16">
        <f t="shared" si="0"/>
        <v>23</v>
      </c>
      <c r="B24" s="23"/>
      <c r="C24" s="26" t="s">
        <v>3</v>
      </c>
      <c r="D24" s="8">
        <v>9320983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7"/>
    </row>
    <row r="25" spans="1:19" ht="37.35" customHeight="1">
      <c r="A25" s="16">
        <f t="shared" si="0"/>
        <v>24</v>
      </c>
      <c r="B25" s="23"/>
      <c r="C25" s="26" t="s">
        <v>3</v>
      </c>
      <c r="D25" s="8">
        <v>9321033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7"/>
    </row>
    <row r="26" spans="1:19" ht="37.35" customHeight="1">
      <c r="A26" s="16">
        <f t="shared" si="0"/>
        <v>25</v>
      </c>
      <c r="B26" s="23"/>
      <c r="C26" s="26" t="s">
        <v>7</v>
      </c>
      <c r="D26" s="8">
        <v>8911733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7"/>
    </row>
    <row r="27" spans="1:19" ht="37.35" customHeight="1">
      <c r="A27" s="16">
        <f t="shared" si="0"/>
        <v>26</v>
      </c>
      <c r="B27" s="23"/>
      <c r="C27" s="26" t="s">
        <v>3</v>
      </c>
      <c r="D27" s="8">
        <v>9321243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7"/>
    </row>
    <row r="28" spans="1:19" ht="37.35" customHeight="1">
      <c r="A28" s="16">
        <f t="shared" si="0"/>
        <v>27</v>
      </c>
      <c r="B28" s="23"/>
      <c r="C28" s="26" t="s">
        <v>8</v>
      </c>
      <c r="D28" s="8">
        <v>9321773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7"/>
    </row>
    <row r="29" spans="1:19" ht="37.35" customHeight="1">
      <c r="A29" s="16">
        <f t="shared" si="0"/>
        <v>28</v>
      </c>
      <c r="B29" s="23"/>
      <c r="C29" s="26" t="s">
        <v>9</v>
      </c>
      <c r="D29" s="8">
        <v>9321973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7"/>
    </row>
    <row r="30" spans="1:19" ht="37.35" customHeight="1">
      <c r="A30" s="16">
        <f t="shared" si="0"/>
        <v>29</v>
      </c>
      <c r="B30" s="23"/>
      <c r="C30" s="26" t="s">
        <v>9</v>
      </c>
      <c r="D30" s="8">
        <v>9322083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7"/>
    </row>
    <row r="31" spans="1:19" ht="37.35" customHeight="1">
      <c r="A31" s="16">
        <f t="shared" si="0"/>
        <v>30</v>
      </c>
      <c r="B31" s="23"/>
      <c r="C31" s="26" t="s">
        <v>3</v>
      </c>
      <c r="D31" s="8">
        <v>9322093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7"/>
    </row>
    <row r="32" spans="1:19" ht="37.35" customHeight="1">
      <c r="A32" s="16">
        <f t="shared" si="0"/>
        <v>31</v>
      </c>
      <c r="B32" s="23"/>
      <c r="C32" s="26" t="s">
        <v>9</v>
      </c>
      <c r="D32" s="8">
        <v>9322213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7"/>
    </row>
    <row r="33" spans="1:19" ht="37.35" customHeight="1">
      <c r="A33" s="16">
        <f t="shared" si="0"/>
        <v>32</v>
      </c>
      <c r="B33" s="23"/>
      <c r="C33" s="26" t="s">
        <v>3</v>
      </c>
      <c r="D33" s="8">
        <v>9322253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7"/>
    </row>
    <row r="34" spans="1:19" ht="37.35" customHeight="1">
      <c r="A34" s="16">
        <f t="shared" si="0"/>
        <v>33</v>
      </c>
      <c r="B34" s="23"/>
      <c r="C34" s="26" t="s">
        <v>8</v>
      </c>
      <c r="D34" s="8">
        <v>9322323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7"/>
    </row>
    <row r="35" spans="1:19" ht="37.35" customHeight="1">
      <c r="A35" s="16">
        <f t="shared" si="0"/>
        <v>34</v>
      </c>
      <c r="B35" s="23"/>
      <c r="C35" s="26" t="s">
        <v>3</v>
      </c>
      <c r="D35" s="8">
        <v>9322493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7"/>
    </row>
    <row r="36" spans="1:19" ht="37.35" customHeight="1">
      <c r="A36" s="16">
        <f t="shared" si="0"/>
        <v>35</v>
      </c>
      <c r="B36" s="23"/>
      <c r="C36" s="26" t="s">
        <v>3</v>
      </c>
      <c r="D36" s="8">
        <v>9322663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7"/>
    </row>
    <row r="37" spans="1:19" ht="37.35" customHeight="1">
      <c r="A37" s="16">
        <f t="shared" si="0"/>
        <v>36</v>
      </c>
      <c r="B37" s="23"/>
      <c r="C37" s="26" t="s">
        <v>3</v>
      </c>
      <c r="D37" s="8">
        <v>9322723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7"/>
    </row>
    <row r="38" spans="1:19" ht="37.35" customHeight="1">
      <c r="A38" s="16">
        <f t="shared" si="0"/>
        <v>37</v>
      </c>
      <c r="B38" s="23"/>
      <c r="C38" s="26" t="s">
        <v>3</v>
      </c>
      <c r="D38" s="8">
        <v>9322903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7"/>
    </row>
    <row r="39" spans="1:19" ht="9.75" customHeight="1" thickBot="1">
      <c r="A39" s="21"/>
      <c r="B39" s="24"/>
      <c r="C39" s="27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9"/>
    </row>
    <row r="40" spans="1:19" ht="15.75" thickTop="1"/>
  </sheetData>
  <pageMargins left="0" right="0" top="0.74803149606299213" bottom="0.5625" header="0.31496062992125984" footer="0.11811023622047245"/>
  <pageSetup paperSize="9" orientation="portrait" r:id="rId1"/>
  <headerFooter>
    <oddHeader>&amp;Lترم 3941&amp;Cزبان تخصصي برق
13-257-10-11&amp;R&amp;A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ریاضیات مهندسی</vt:lpstr>
      <vt:lpstr>معادلات دیفرانسیل</vt:lpstr>
      <vt:lpstr>زبان تخصصی 1</vt:lpstr>
      <vt:lpstr>زبان تخصصی 2</vt:lpstr>
      <vt:lpstr>'معادلات دیفرانسیل'!Print_Area</vt:lpstr>
      <vt:lpstr>'ریاضیات مهندسی'!Print_Titles</vt:lpstr>
      <vt:lpstr>'زبان تخصصی 2'!Print_Titles</vt:lpstr>
      <vt:lpstr>'معادلات دیفرانسیل'!Print_Titles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Mahnoosh Motamedi Azari</dc:creator>
  <cp:lastModifiedBy>Mahnoosh Motamedi Azari</cp:lastModifiedBy>
  <dcterms:created xsi:type="dcterms:W3CDTF">2015-09-27T10:14:13Z</dcterms:created>
  <dcterms:modified xsi:type="dcterms:W3CDTF">2016-01-27T12:41:59Z</dcterms:modified>
</cp:coreProperties>
</file>